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_VIN\Desktop\AS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<sst xmlns="http://schemas.openxmlformats.org/spreadsheetml/2006/main" count="27" uniqueCount="27">
  <si>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</si>
  <si>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</si>
  <si>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</si>
  <si>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</si>
  <si>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</si>
  <si>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</si>
  <si>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</si>
  <si>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</si>
  <si>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</si>
  <si>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</si>
  <si>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</si>
  <si>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</si>
  <si>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</si>
  <si>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</si>
  <si>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</si>
  <si>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</si>
  <si>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</si>
  <si>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</si>
  <si>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</si>
  <si>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</si>
  <si>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</si>
  <si>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</si>
  <si>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</si>
  <si>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</si>
  <si>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</si>
  <si>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</si>
  <si>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UNIVERSIDAD TECNOLOGICA DEL SUROESTE DE GUANAJUATO
Estado Analítico del Activo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</si>
</sst>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309338840.15999997</v>
      </c>
      <c r="C3" s="8">
        <f t="shared" ref="C3:F3" si="0">C4+C12</f>
        <v>151541690.14000002</v>
      </c>
      <c r="D3" s="8">
        <f t="shared" si="0"/>
        <v>153591076.66999999</v>
      </c>
      <c r="E3" s="8">
        <f t="shared" si="0"/>
        <v>307289453.62999994</v>
      </c>
      <c r="F3" s="8">
        <f t="shared" si="0"/>
        <v>-2049386.530000004</v>
      </c>
    </row>
    <row r="4" spans="1:6" x14ac:dyDescent="0.2">
      <c r="A4" s="5" t="s">
        <v>4</v>
      </c>
      <c r="B4" s="8">
        <f>SUM(B5:B11)</f>
        <v>66382550.930000007</v>
      </c>
      <c r="C4" s="8">
        <f>SUM(C5:C11)</f>
        <v>149665869.36000001</v>
      </c>
      <c r="D4" s="8">
        <f>SUM(D5:D11)</f>
        <v>152254244.91999999</v>
      </c>
      <c r="E4" s="8">
        <f>SUM(E5:E11)</f>
        <v>63794175.369999997</v>
      </c>
      <c r="F4" s="8">
        <f>SUM(F5:F11)</f>
        <v>-2588375.5600000052</v>
      </c>
    </row>
    <row r="5" spans="1:6" x14ac:dyDescent="0.2">
      <c r="A5" s="6" t="s">
        <v>5</v>
      </c>
      <c r="B5" s="9">
        <v>47076607.630000003</v>
      </c>
      <c r="C5" s="9">
        <v>98717239.189999998</v>
      </c>
      <c r="D5" s="9">
        <v>101195104.83</v>
      </c>
      <c r="E5" s="9">
        <f>B5+C5-D5</f>
        <v>44598741.989999995</v>
      </c>
      <c r="F5" s="9">
        <f t="shared" ref="F5:F11" si="1">E5-B5</f>
        <v>-2477865.640000008</v>
      </c>
    </row>
    <row r="6" spans="1:6" x14ac:dyDescent="0.2">
      <c r="A6" s="6" t="s">
        <v>6</v>
      </c>
      <c r="B6" s="9">
        <v>4650404.6399999997</v>
      </c>
      <c r="C6" s="9">
        <v>50948630.170000002</v>
      </c>
      <c r="D6" s="9">
        <v>50789361.75</v>
      </c>
      <c r="E6" s="9">
        <f t="shared" ref="E6:E11" si="2">B6+C6-D6</f>
        <v>4809673.0600000024</v>
      </c>
      <c r="F6" s="9">
        <f t="shared" si="1"/>
        <v>159268.42000000272</v>
      </c>
    </row>
    <row r="7" spans="1:6" x14ac:dyDescent="0.2">
      <c r="A7" s="6" t="s">
        <v>7</v>
      </c>
      <c r="B7" s="9">
        <v>12230496.279999999</v>
      </c>
      <c r="C7" s="9">
        <v>0</v>
      </c>
      <c r="D7" s="9">
        <v>269778.34000000003</v>
      </c>
      <c r="E7" s="9">
        <f t="shared" si="2"/>
        <v>11960717.939999999</v>
      </c>
      <c r="F7" s="9">
        <f t="shared" si="1"/>
        <v>-269778.33999999985</v>
      </c>
    </row>
    <row r="8" spans="1:6" x14ac:dyDescent="0.2">
      <c r="A8" s="6" t="s">
        <v>1</v>
      </c>
      <c r="B8" s="9">
        <v>2393800.38</v>
      </c>
      <c r="C8" s="9">
        <v>0</v>
      </c>
      <c r="D8" s="9">
        <v>0</v>
      </c>
      <c r="E8" s="9">
        <f t="shared" si="2"/>
        <v>2393800.38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31242</v>
      </c>
      <c r="C11" s="9">
        <v>0</v>
      </c>
      <c r="D11" s="9">
        <v>0</v>
      </c>
      <c r="E11" s="9">
        <f t="shared" si="2"/>
        <v>31242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242956289.22999999</v>
      </c>
      <c r="C12" s="8">
        <f>SUM(C13:C21)</f>
        <v>1875820.78</v>
      </c>
      <c r="D12" s="8">
        <f>SUM(D13:D21)</f>
        <v>1336831.75</v>
      </c>
      <c r="E12" s="8">
        <f>SUM(E13:E21)</f>
        <v>243495278.25999996</v>
      </c>
      <c r="F12" s="8">
        <f>SUM(F13:F21)</f>
        <v>538989.03000000119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178573481.34999999</v>
      </c>
      <c r="C15" s="10">
        <v>538989.03</v>
      </c>
      <c r="D15" s="10">
        <v>0</v>
      </c>
      <c r="E15" s="10">
        <f t="shared" si="4"/>
        <v>179112470.38</v>
      </c>
      <c r="F15" s="10">
        <f t="shared" si="3"/>
        <v>538989.03000000119</v>
      </c>
    </row>
    <row r="16" spans="1:6" x14ac:dyDescent="0.2">
      <c r="A16" s="6" t="s">
        <v>14</v>
      </c>
      <c r="B16" s="9">
        <v>103032829.39</v>
      </c>
      <c r="C16" s="9">
        <v>0</v>
      </c>
      <c r="D16" s="9">
        <v>1336831.75</v>
      </c>
      <c r="E16" s="9">
        <f t="shared" si="4"/>
        <v>101695997.64</v>
      </c>
      <c r="F16" s="9">
        <f t="shared" si="3"/>
        <v>-1336831.75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-38812269.740000002</v>
      </c>
      <c r="C18" s="9">
        <v>1336831.75</v>
      </c>
      <c r="D18" s="9">
        <v>0</v>
      </c>
      <c r="E18" s="9">
        <f t="shared" si="4"/>
        <v>-37475437.990000002</v>
      </c>
      <c r="F18" s="9">
        <f t="shared" si="3"/>
        <v>1336831.75</v>
      </c>
    </row>
    <row r="19" spans="1:6" x14ac:dyDescent="0.2">
      <c r="A19" s="6" t="s">
        <v>17</v>
      </c>
      <c r="B19" s="9">
        <v>162248.23000000001</v>
      </c>
      <c r="C19" s="9">
        <v>0</v>
      </c>
      <c r="D19" s="9">
        <v>0</v>
      </c>
      <c r="E19" s="9">
        <f t="shared" si="4"/>
        <v>162248.23000000001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Ivan_VIN</cp:lastModifiedBy>
  <cp:lastPrinted>2018-03-08T18:40:55Z</cp:lastPrinted>
  <dcterms:created xsi:type="dcterms:W3CDTF">2014-02-09T04:04:15Z</dcterms:created>
  <dcterms:modified xsi:type="dcterms:W3CDTF">2023-10-12T20:31:11Z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