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Presupuestaria\"/>
    </mc:Choice>
  </mc:AlternateContent>
  <bookViews>
    <workbookView xWindow="28680" yWindow="-120" windowWidth="29040" windowHeight="15720" tabRatio="885"/>
  </bookViews>
  <sheets>
    <sheet name="COG" sheetId="6" r:id="rId1"/>
  </sheets>
  <definedNames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G53" i="6" l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<sst xmlns="http://schemas.openxmlformats.org/spreadsheetml/2006/main" count="85" uniqueCount="85">
  <si>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</si>
  <si>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</si>
  <si>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</si>
  <si>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</si>
  <si>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</si>
  <si>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</si>
  <si>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</si>
  <si>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</si>
  <si>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</si>
  <si>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</si>
  <si>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</si>
  <si>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</si>
  <si>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</si>
  <si>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</si>
  <si>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</si>
  <si>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</si>
  <si>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</si>
  <si>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</si>
  <si>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</si>
  <si>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</si>
  <si>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</si>
  <si>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</si>
  <si>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</si>
  <si>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</si>
  <si>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</si>
  <si>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</si>
  <si>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</si>
  <si>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</si>
  <si>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</si>
  <si>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</si>
  <si>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</si>
  <si>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</si>
  <si>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</si>
  <si>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</si>
  <si>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</si>
  <si>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</si>
  <si>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</si>
  <si>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</si>
  <si>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</si>
  <si>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</si>
  <si>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</si>
  <si>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</si>
  <si>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</si>
  <si>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</si>
  <si>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</si>
  <si>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</si>
  <si>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</si>
  <si>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</si>
  <si>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</si>
  <si>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</si>
  <si>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</si>
  <si>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</si>
  <si>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</si>
  <si>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</si>
  <si>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</si>
  <si>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</si>
  <si>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</si>
  <si>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</si>
  <si>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</si>
  <si>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</si>
  <si>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</si>
  <si>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</si>
  <si>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</si>
  <si>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</si>
  <si>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</si>
  <si>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</si>
  <si>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</si>
  <si>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</si>
  <si>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</si>
  <si>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</si>
  <si>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</si>
  <si>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</si>
  <si>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</si>
  <si>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</si>
  <si>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</si>
  <si>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</si>
  <si>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</si>
  <si>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</si>
  <si>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</si>
  <si>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</si>
  <si>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</si>
  <si>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</si>
  <si>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</si>
  <si>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</si>
  <si>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UNIVERSIDAD TECNOLOGICA DEL SUROESTE DE GUANAJUATO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</si>
</sst>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4" fontId="6" fillId="0" borderId="6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indent="1"/>
    </xf>
    <xf numFmtId="0" fontId="6" fillId="0" borderId="9" xfId="0" applyFont="1" applyBorder="1" applyAlignment="1" applyProtection="1">
      <alignment horizontal="center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79</xdr:row>
      <xdr:rowOff>66676</xdr:rowOff>
    </xdr:from>
    <xdr:ext cx="8372475" cy="628650"/>
    <xdr:sp macro="" textlink="">
      <xdr:nvSpPr>
        <xdr:cNvPr id="2" name="CuadroTexto 1"/>
        <xdr:cNvSpPr txBox="1"/>
      </xdr:nvSpPr>
      <xdr:spPr>
        <a:xfrm>
          <a:off x="0" y="12011026"/>
          <a:ext cx="8372475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2.6640625" style="1" bestFit="1" customWidth="1"/>
    <col min="3" max="3" width="14.33203125" style="1" bestFit="1" customWidth="1"/>
    <col min="4" max="4" width="18.6640625" style="1" customWidth="1"/>
    <col min="5" max="7" width="12.6640625" style="1" bestFit="1" customWidth="1"/>
    <col min="8" max="16384" width="12" style="1"/>
  </cols>
  <sheetData>
    <row r="1" spans="1:8" ht="50.1" customHeight="1" x14ac:dyDescent="0.2">
      <c r="A1" s="23" t="s">
        <v>84</v>
      </c>
      <c r="B1" s="24"/>
      <c r="C1" s="24"/>
      <c r="D1" s="24"/>
      <c r="E1" s="24"/>
      <c r="F1" s="24"/>
      <c r="G1" s="25"/>
    </row>
    <row r="2" spans="1:8" x14ac:dyDescent="0.2">
      <c r="A2" s="16"/>
      <c r="B2" s="12"/>
      <c r="C2" s="13"/>
      <c r="D2" s="15" t="s">
        <v>15</v>
      </c>
      <c r="E2" s="13"/>
      <c r="F2" s="14"/>
      <c r="G2" s="26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7"/>
    </row>
    <row r="4" spans="1:8" x14ac:dyDescent="0.2">
      <c r="A4" s="18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hidden="1" x14ac:dyDescent="0.2">
      <c r="A5" s="10" t="s">
        <v>16</v>
      </c>
      <c r="B5" s="6">
        <f>SUM(B6:B12)</f>
        <v>56630658</v>
      </c>
      <c r="C5" s="6">
        <f>SUM(C6:C12)</f>
        <v>-982702.54</v>
      </c>
      <c r="D5" s="6">
        <f>B5+C5</f>
        <v>55647955.460000001</v>
      </c>
      <c r="E5" s="6">
        <f>SUM(E6:E12)</f>
        <v>55642851.259999998</v>
      </c>
      <c r="F5" s="6">
        <f>SUM(F6:F12)</f>
        <v>55527257.949999996</v>
      </c>
      <c r="G5" s="6">
        <f>D5-E5</f>
        <v>5104.2000000029802</v>
      </c>
    </row>
    <row r="6" spans="1:8" hidden="1" x14ac:dyDescent="0.2">
      <c r="A6" s="19" t="s">
        <v>20</v>
      </c>
      <c r="B6" s="4">
        <v>28240198.359999999</v>
      </c>
      <c r="C6" s="4">
        <v>154677.5</v>
      </c>
      <c r="D6" s="4">
        <f t="shared" ref="D6:D69" si="0">B6+C6</f>
        <v>28394875.859999999</v>
      </c>
      <c r="E6" s="4">
        <v>28394875.859999999</v>
      </c>
      <c r="F6" s="4">
        <v>28394875.859999999</v>
      </c>
      <c r="G6" s="4">
        <f t="shared" ref="G6:G69" si="1">D6-E6</f>
        <v>0</v>
      </c>
      <c r="H6" s="5">
        <v>1100</v>
      </c>
    </row>
    <row r="7" spans="1:8" hidden="1" x14ac:dyDescent="0.2">
      <c r="A7" s="19" t="s">
        <v>21</v>
      </c>
      <c r="B7" s="4">
        <v>10041254.4</v>
      </c>
      <c r="C7" s="4">
        <v>-205413.29</v>
      </c>
      <c r="D7" s="4">
        <f t="shared" si="0"/>
        <v>9835841.1100000013</v>
      </c>
      <c r="E7" s="4">
        <v>9830736.9100000001</v>
      </c>
      <c r="F7" s="4">
        <v>9830736.9100000001</v>
      </c>
      <c r="G7" s="4">
        <f t="shared" si="1"/>
        <v>5104.2000000011176</v>
      </c>
      <c r="H7" s="5">
        <v>1200</v>
      </c>
    </row>
    <row r="8" spans="1:8" hidden="1" x14ac:dyDescent="0.2">
      <c r="A8" s="19" t="s">
        <v>22</v>
      </c>
      <c r="B8" s="4">
        <v>6319457.1200000001</v>
      </c>
      <c r="C8" s="4">
        <v>-1301295.05</v>
      </c>
      <c r="D8" s="4">
        <f t="shared" si="0"/>
        <v>5018162.07</v>
      </c>
      <c r="E8" s="4">
        <v>5018162.07</v>
      </c>
      <c r="F8" s="4">
        <v>5018162.07</v>
      </c>
      <c r="G8" s="4">
        <f t="shared" si="1"/>
        <v>0</v>
      </c>
      <c r="H8" s="5">
        <v>1300</v>
      </c>
    </row>
    <row r="9" spans="1:8" hidden="1" x14ac:dyDescent="0.2">
      <c r="A9" s="19" t="s">
        <v>1</v>
      </c>
      <c r="B9" s="4">
        <v>7139360.9800000004</v>
      </c>
      <c r="C9" s="4">
        <v>1665488.87</v>
      </c>
      <c r="D9" s="4">
        <f t="shared" si="0"/>
        <v>8804849.8500000015</v>
      </c>
      <c r="E9" s="4">
        <v>8804849.8499999996</v>
      </c>
      <c r="F9" s="4">
        <v>8804849.8499999996</v>
      </c>
      <c r="G9" s="4">
        <f t="shared" si="1"/>
        <v>0</v>
      </c>
      <c r="H9" s="5">
        <v>1400</v>
      </c>
    </row>
    <row r="10" spans="1:8" hidden="1" x14ac:dyDescent="0.2">
      <c r="A10" s="19" t="s">
        <v>23</v>
      </c>
      <c r="B10" s="4">
        <v>4028835.04</v>
      </c>
      <c r="C10" s="4">
        <v>-629909.51</v>
      </c>
      <c r="D10" s="4">
        <f t="shared" si="0"/>
        <v>3398925.5300000003</v>
      </c>
      <c r="E10" s="4">
        <v>3398925.53</v>
      </c>
      <c r="F10" s="4">
        <v>3283332.22</v>
      </c>
      <c r="G10" s="4">
        <f t="shared" si="1"/>
        <v>0</v>
      </c>
      <c r="H10" s="5">
        <v>1500</v>
      </c>
    </row>
    <row r="11" spans="1:8" hidden="1" x14ac:dyDescent="0.2">
      <c r="A11" s="19" t="s">
        <v>2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  <c r="H11" s="5">
        <v>1600</v>
      </c>
    </row>
    <row r="12" spans="1:8" hidden="1" x14ac:dyDescent="0.2">
      <c r="A12" s="19" t="s">
        <v>24</v>
      </c>
      <c r="B12" s="4">
        <v>861552.1</v>
      </c>
      <c r="C12" s="4">
        <v>-666251.06000000006</v>
      </c>
      <c r="D12" s="4">
        <f t="shared" si="0"/>
        <v>195301.03999999992</v>
      </c>
      <c r="E12" s="4">
        <v>195301.04</v>
      </c>
      <c r="F12" s="4">
        <v>195301.04</v>
      </c>
      <c r="G12" s="4">
        <f t="shared" si="1"/>
        <v>0</v>
      </c>
      <c r="H12" s="5">
        <v>1700</v>
      </c>
    </row>
    <row r="13" spans="1:8" hidden="1" x14ac:dyDescent="0.2">
      <c r="A13" s="10" t="s">
        <v>79</v>
      </c>
      <c r="B13" s="7">
        <f>SUM(B14:B22)</f>
        <v>5406095.3300000001</v>
      </c>
      <c r="C13" s="7">
        <f>SUM(C14:C22)</f>
        <v>164951.72000000003</v>
      </c>
      <c r="D13" s="7">
        <f t="shared" si="0"/>
        <v>5571047.0499999998</v>
      </c>
      <c r="E13" s="7">
        <f>SUM(E14:E22)</f>
        <v>4076468.19</v>
      </c>
      <c r="F13" s="7">
        <f>SUM(F14:F22)</f>
        <v>4038892.9600000004</v>
      </c>
      <c r="G13" s="7">
        <f t="shared" si="1"/>
        <v>1494578.8599999999</v>
      </c>
      <c r="H13" s="11">
        <v>0</v>
      </c>
    </row>
    <row r="14" spans="1:8" hidden="1" x14ac:dyDescent="0.2">
      <c r="A14" s="19" t="s">
        <v>25</v>
      </c>
      <c r="B14" s="4">
        <v>1680800</v>
      </c>
      <c r="C14" s="4">
        <v>958922.01</v>
      </c>
      <c r="D14" s="4">
        <f t="shared" si="0"/>
        <v>2639722.0099999998</v>
      </c>
      <c r="E14" s="4">
        <v>1759831.89</v>
      </c>
      <c r="F14" s="4">
        <v>1759351.89</v>
      </c>
      <c r="G14" s="4">
        <f t="shared" si="1"/>
        <v>879890.11999999988</v>
      </c>
      <c r="H14" s="5">
        <v>2100</v>
      </c>
    </row>
    <row r="15" spans="1:8" hidden="1" x14ac:dyDescent="0.2">
      <c r="A15" s="19" t="s">
        <v>26</v>
      </c>
      <c r="B15" s="4">
        <v>103138.68</v>
      </c>
      <c r="C15" s="4">
        <v>99808.45</v>
      </c>
      <c r="D15" s="4">
        <f t="shared" si="0"/>
        <v>202947.13</v>
      </c>
      <c r="E15" s="4">
        <v>194447.13</v>
      </c>
      <c r="F15" s="4">
        <v>194447.13</v>
      </c>
      <c r="G15" s="4">
        <f t="shared" si="1"/>
        <v>8500</v>
      </c>
      <c r="H15" s="5">
        <v>2200</v>
      </c>
    </row>
    <row r="16" spans="1:8" hidden="1" x14ac:dyDescent="0.2">
      <c r="A16" s="19" t="s">
        <v>27</v>
      </c>
      <c r="B16" s="4">
        <v>110000</v>
      </c>
      <c r="C16" s="4">
        <v>-83446.34</v>
      </c>
      <c r="D16" s="4">
        <f t="shared" si="0"/>
        <v>26553.660000000003</v>
      </c>
      <c r="E16" s="4">
        <v>16553.66</v>
      </c>
      <c r="F16" s="4">
        <v>16553.66</v>
      </c>
      <c r="G16" s="4">
        <f t="shared" si="1"/>
        <v>10000.000000000004</v>
      </c>
      <c r="H16" s="5">
        <v>2300</v>
      </c>
    </row>
    <row r="17" spans="1:8" hidden="1" x14ac:dyDescent="0.2">
      <c r="A17" s="19" t="s">
        <v>28</v>
      </c>
      <c r="B17" s="4">
        <v>851180</v>
      </c>
      <c r="C17" s="4">
        <v>-193849.88</v>
      </c>
      <c r="D17" s="4">
        <f t="shared" si="0"/>
        <v>657330.12</v>
      </c>
      <c r="E17" s="4">
        <v>427134.41</v>
      </c>
      <c r="F17" s="4">
        <v>427134.41</v>
      </c>
      <c r="G17" s="4">
        <f t="shared" si="1"/>
        <v>230195.71000000002</v>
      </c>
      <c r="H17" s="5">
        <v>2400</v>
      </c>
    </row>
    <row r="18" spans="1:8" hidden="1" x14ac:dyDescent="0.2">
      <c r="A18" s="19" t="s">
        <v>29</v>
      </c>
      <c r="B18" s="4">
        <v>623776.65</v>
      </c>
      <c r="C18" s="4">
        <v>-407847.47</v>
      </c>
      <c r="D18" s="4">
        <f t="shared" si="0"/>
        <v>215929.18000000005</v>
      </c>
      <c r="E18" s="4">
        <v>171429.18</v>
      </c>
      <c r="F18" s="4">
        <v>171429.18</v>
      </c>
      <c r="G18" s="4">
        <f t="shared" si="1"/>
        <v>44500.000000000058</v>
      </c>
      <c r="H18" s="5">
        <v>2500</v>
      </c>
    </row>
    <row r="19" spans="1:8" hidden="1" x14ac:dyDescent="0.2">
      <c r="A19" s="19" t="s">
        <v>30</v>
      </c>
      <c r="B19" s="4">
        <v>1100000</v>
      </c>
      <c r="C19" s="4">
        <v>-514494.76</v>
      </c>
      <c r="D19" s="4">
        <f t="shared" si="0"/>
        <v>585505.24</v>
      </c>
      <c r="E19" s="4">
        <v>585505.24</v>
      </c>
      <c r="F19" s="4">
        <v>548410.01</v>
      </c>
      <c r="G19" s="4">
        <f t="shared" si="1"/>
        <v>0</v>
      </c>
      <c r="H19" s="5">
        <v>2600</v>
      </c>
    </row>
    <row r="20" spans="1:8" hidden="1" x14ac:dyDescent="0.2">
      <c r="A20" s="19" t="s">
        <v>31</v>
      </c>
      <c r="B20" s="4">
        <v>429200</v>
      </c>
      <c r="C20" s="4">
        <v>-106215.5</v>
      </c>
      <c r="D20" s="4">
        <f t="shared" si="0"/>
        <v>322984.5</v>
      </c>
      <c r="E20" s="4">
        <v>148679.6</v>
      </c>
      <c r="F20" s="4">
        <v>148679.6</v>
      </c>
      <c r="G20" s="4">
        <f t="shared" si="1"/>
        <v>174304.9</v>
      </c>
      <c r="H20" s="5">
        <v>2700</v>
      </c>
    </row>
    <row r="21" spans="1:8" hidden="1" x14ac:dyDescent="0.2">
      <c r="A21" s="19" t="s">
        <v>32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5">
        <v>2800</v>
      </c>
    </row>
    <row r="22" spans="1:8" hidden="1" x14ac:dyDescent="0.2">
      <c r="A22" s="19" t="s">
        <v>33</v>
      </c>
      <c r="B22" s="4">
        <v>508000</v>
      </c>
      <c r="C22" s="4">
        <v>412075.21</v>
      </c>
      <c r="D22" s="4">
        <f t="shared" si="0"/>
        <v>920075.21</v>
      </c>
      <c r="E22" s="4">
        <v>772887.08</v>
      </c>
      <c r="F22" s="4">
        <v>772887.08</v>
      </c>
      <c r="G22" s="4">
        <f t="shared" si="1"/>
        <v>147188.13</v>
      </c>
      <c r="H22" s="5">
        <v>2900</v>
      </c>
    </row>
    <row r="23" spans="1:8" hidden="1" x14ac:dyDescent="0.2">
      <c r="A23" s="10" t="s">
        <v>17</v>
      </c>
      <c r="B23" s="7">
        <f>SUM(B24:B32)</f>
        <v>13906188.4</v>
      </c>
      <c r="C23" s="7">
        <f>SUM(C24:C32)</f>
        <v>10381759.619999999</v>
      </c>
      <c r="D23" s="7">
        <f t="shared" si="0"/>
        <v>24287948.02</v>
      </c>
      <c r="E23" s="7">
        <f>SUM(E24:E32)</f>
        <v>20368725.16</v>
      </c>
      <c r="F23" s="7">
        <f>SUM(F24:F32)</f>
        <v>19174470.420000002</v>
      </c>
      <c r="G23" s="7">
        <f t="shared" si="1"/>
        <v>3919222.8599999994</v>
      </c>
      <c r="H23" s="11">
        <v>0</v>
      </c>
    </row>
    <row r="24" spans="1:8" hidden="1" x14ac:dyDescent="0.2">
      <c r="A24" s="19" t="s">
        <v>34</v>
      </c>
      <c r="B24" s="4">
        <v>2841507.53</v>
      </c>
      <c r="C24" s="4">
        <v>279343.64</v>
      </c>
      <c r="D24" s="4">
        <f t="shared" si="0"/>
        <v>3120851.17</v>
      </c>
      <c r="E24" s="4">
        <v>2539446.02</v>
      </c>
      <c r="F24" s="4">
        <v>2539446.02</v>
      </c>
      <c r="G24" s="4">
        <f t="shared" si="1"/>
        <v>581405.14999999991</v>
      </c>
      <c r="H24" s="5">
        <v>3100</v>
      </c>
    </row>
    <row r="25" spans="1:8" hidden="1" x14ac:dyDescent="0.2">
      <c r="A25" s="19" t="s">
        <v>35</v>
      </c>
      <c r="B25" s="4">
        <v>1625376.29</v>
      </c>
      <c r="C25" s="4">
        <v>-447084.97</v>
      </c>
      <c r="D25" s="4">
        <f t="shared" si="0"/>
        <v>1178291.32</v>
      </c>
      <c r="E25" s="4">
        <v>1035180.94</v>
      </c>
      <c r="F25" s="4">
        <v>1003935.63</v>
      </c>
      <c r="G25" s="4">
        <f t="shared" si="1"/>
        <v>143110.38000000012</v>
      </c>
      <c r="H25" s="5">
        <v>3200</v>
      </c>
    </row>
    <row r="26" spans="1:8" hidden="1" x14ac:dyDescent="0.2">
      <c r="A26" s="19" t="s">
        <v>36</v>
      </c>
      <c r="B26" s="4">
        <v>2223650.5</v>
      </c>
      <c r="C26" s="4">
        <v>1224857.06</v>
      </c>
      <c r="D26" s="4">
        <f t="shared" si="0"/>
        <v>3448507.56</v>
      </c>
      <c r="E26" s="4">
        <v>2978262.25</v>
      </c>
      <c r="F26" s="4">
        <v>2938262.25</v>
      </c>
      <c r="G26" s="4">
        <f t="shared" si="1"/>
        <v>470245.31000000006</v>
      </c>
      <c r="H26" s="5">
        <v>3300</v>
      </c>
    </row>
    <row r="27" spans="1:8" hidden="1" x14ac:dyDescent="0.2">
      <c r="A27" s="19" t="s">
        <v>37</v>
      </c>
      <c r="B27" s="4">
        <v>85000</v>
      </c>
      <c r="C27" s="4">
        <v>249973.16</v>
      </c>
      <c r="D27" s="4">
        <f t="shared" si="0"/>
        <v>334973.16000000003</v>
      </c>
      <c r="E27" s="4">
        <v>327334.15000000002</v>
      </c>
      <c r="F27" s="4">
        <v>327334.15000000002</v>
      </c>
      <c r="G27" s="4">
        <f t="shared" si="1"/>
        <v>7639.0100000000093</v>
      </c>
      <c r="H27" s="5">
        <v>3400</v>
      </c>
    </row>
    <row r="28" spans="1:8" hidden="1" x14ac:dyDescent="0.2">
      <c r="A28" s="19" t="s">
        <v>38</v>
      </c>
      <c r="B28" s="4">
        <v>4452722.5999999996</v>
      </c>
      <c r="C28" s="4">
        <v>8791177.7899999991</v>
      </c>
      <c r="D28" s="4">
        <f t="shared" si="0"/>
        <v>13243900.389999999</v>
      </c>
      <c r="E28" s="4">
        <v>11703453.449999999</v>
      </c>
      <c r="F28" s="4">
        <v>10580444.02</v>
      </c>
      <c r="G28" s="4">
        <f t="shared" si="1"/>
        <v>1540446.9399999995</v>
      </c>
      <c r="H28" s="5">
        <v>3500</v>
      </c>
    </row>
    <row r="29" spans="1:8" hidden="1" x14ac:dyDescent="0.2">
      <c r="A29" s="19" t="s">
        <v>39</v>
      </c>
      <c r="B29" s="4">
        <v>150000</v>
      </c>
      <c r="C29" s="4">
        <v>-80000</v>
      </c>
      <c r="D29" s="4">
        <f t="shared" si="0"/>
        <v>70000</v>
      </c>
      <c r="E29" s="4">
        <v>0</v>
      </c>
      <c r="F29" s="4">
        <v>0</v>
      </c>
      <c r="G29" s="4">
        <f t="shared" si="1"/>
        <v>70000</v>
      </c>
      <c r="H29" s="5">
        <v>3600</v>
      </c>
    </row>
    <row r="30" spans="1:8" hidden="1" x14ac:dyDescent="0.2">
      <c r="A30" s="19" t="s">
        <v>40</v>
      </c>
      <c r="B30" s="4">
        <v>252731.48</v>
      </c>
      <c r="C30" s="4">
        <v>-11211.07</v>
      </c>
      <c r="D30" s="4">
        <f t="shared" si="0"/>
        <v>241520.41</v>
      </c>
      <c r="E30" s="4">
        <v>96904.26</v>
      </c>
      <c r="F30" s="4">
        <v>96904.26</v>
      </c>
      <c r="G30" s="4">
        <f t="shared" si="1"/>
        <v>144616.15000000002</v>
      </c>
      <c r="H30" s="5">
        <v>3700</v>
      </c>
    </row>
    <row r="31" spans="1:8" hidden="1" x14ac:dyDescent="0.2">
      <c r="A31" s="19" t="s">
        <v>41</v>
      </c>
      <c r="B31" s="4">
        <v>761270.55</v>
      </c>
      <c r="C31" s="4">
        <v>-100000</v>
      </c>
      <c r="D31" s="4">
        <f t="shared" si="0"/>
        <v>661270.55000000005</v>
      </c>
      <c r="E31" s="4">
        <v>250955.68</v>
      </c>
      <c r="F31" s="4">
        <v>250955.68</v>
      </c>
      <c r="G31" s="4">
        <f t="shared" si="1"/>
        <v>410314.87000000005</v>
      </c>
      <c r="H31" s="5">
        <v>3800</v>
      </c>
    </row>
    <row r="32" spans="1:8" hidden="1" x14ac:dyDescent="0.2">
      <c r="A32" s="19" t="s">
        <v>0</v>
      </c>
      <c r="B32" s="4">
        <v>1513929.45</v>
      </c>
      <c r="C32" s="4">
        <v>474704.01</v>
      </c>
      <c r="D32" s="4">
        <f t="shared" si="0"/>
        <v>1988633.46</v>
      </c>
      <c r="E32" s="4">
        <v>1437188.41</v>
      </c>
      <c r="F32" s="4">
        <v>1437188.41</v>
      </c>
      <c r="G32" s="4">
        <f t="shared" si="1"/>
        <v>551445.05000000005</v>
      </c>
      <c r="H32" s="5">
        <v>3900</v>
      </c>
    </row>
    <row r="33" spans="1:8" x14ac:dyDescent="0.2">
      <c r="A33" s="10" t="s">
        <v>80</v>
      </c>
      <c r="B33" s="7">
        <f>SUM(B34:B42)</f>
        <v>400000</v>
      </c>
      <c r="C33" s="7">
        <f>SUM(C34:C42)</f>
        <v>401630.79</v>
      </c>
      <c r="D33" s="7">
        <f t="shared" si="0"/>
        <v>801630.79</v>
      </c>
      <c r="E33" s="7">
        <f>SUM(E34:E42)</f>
        <v>746279.97</v>
      </c>
      <c r="F33" s="7">
        <f>SUM(F34:F42)</f>
        <v>746279.97</v>
      </c>
      <c r="G33" s="7">
        <f t="shared" si="1"/>
        <v>55350.820000000065</v>
      </c>
      <c r="H33" s="11">
        <v>0</v>
      </c>
    </row>
    <row r="34" spans="1:8" x14ac:dyDescent="0.2">
      <c r="A34" s="19" t="s">
        <v>42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5">
        <v>4100</v>
      </c>
    </row>
    <row r="35" spans="1:8" x14ac:dyDescent="0.2">
      <c r="A35" s="19" t="s">
        <v>43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5">
        <v>4200</v>
      </c>
    </row>
    <row r="36" spans="1:8" x14ac:dyDescent="0.2">
      <c r="A36" s="19" t="s">
        <v>44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5">
        <v>4300</v>
      </c>
    </row>
    <row r="37" spans="1:8" x14ac:dyDescent="0.2">
      <c r="A37" s="19" t="s">
        <v>45</v>
      </c>
      <c r="B37" s="4">
        <v>400000</v>
      </c>
      <c r="C37" s="4">
        <v>401630.79</v>
      </c>
      <c r="D37" s="4">
        <f t="shared" si="0"/>
        <v>801630.79</v>
      </c>
      <c r="E37" s="4">
        <v>746279.97</v>
      </c>
      <c r="F37" s="4">
        <v>746279.97</v>
      </c>
      <c r="G37" s="4">
        <f t="shared" si="1"/>
        <v>55350.820000000065</v>
      </c>
      <c r="H37" s="5">
        <v>4400</v>
      </c>
    </row>
    <row r="38" spans="1:8" x14ac:dyDescent="0.2">
      <c r="A38" s="19" t="s">
        <v>7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5">
        <v>4500</v>
      </c>
    </row>
    <row r="39" spans="1:8" x14ac:dyDescent="0.2">
      <c r="A39" s="19" t="s">
        <v>46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5">
        <v>4600</v>
      </c>
    </row>
    <row r="40" spans="1:8" x14ac:dyDescent="0.2">
      <c r="A40" s="19" t="s">
        <v>47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5">
        <v>4700</v>
      </c>
    </row>
    <row r="41" spans="1:8" x14ac:dyDescent="0.2">
      <c r="A41" s="19" t="s">
        <v>3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5">
        <v>4800</v>
      </c>
    </row>
    <row r="42" spans="1:8" x14ac:dyDescent="0.2">
      <c r="A42" s="19" t="s">
        <v>48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5">
        <v>4900</v>
      </c>
    </row>
    <row r="43" spans="1:8" x14ac:dyDescent="0.2">
      <c r="A43" s="10" t="s">
        <v>81</v>
      </c>
      <c r="B43" s="7">
        <f>SUM(B44:B52)</f>
        <v>2584074.56</v>
      </c>
      <c r="C43" s="7">
        <f>SUM(C44:C52)</f>
        <v>-1406992.48</v>
      </c>
      <c r="D43" s="7">
        <f t="shared" si="0"/>
        <v>1177082.08</v>
      </c>
      <c r="E43" s="7">
        <f>SUM(E44:E52)</f>
        <v>191102.52000000002</v>
      </c>
      <c r="F43" s="7">
        <f>SUM(F44:F52)</f>
        <v>191102.52000000002</v>
      </c>
      <c r="G43" s="7">
        <f t="shared" si="1"/>
        <v>985979.56</v>
      </c>
      <c r="H43" s="11">
        <v>0</v>
      </c>
    </row>
    <row r="44" spans="1:8" x14ac:dyDescent="0.2">
      <c r="A44" s="20" t="s">
        <v>49</v>
      </c>
      <c r="B44" s="4">
        <v>1378237.56</v>
      </c>
      <c r="C44" s="4">
        <v>-716448.43</v>
      </c>
      <c r="D44" s="4">
        <f t="shared" si="0"/>
        <v>661789.13</v>
      </c>
      <c r="E44" s="4">
        <v>158551.57</v>
      </c>
      <c r="F44" s="4">
        <v>158551.57</v>
      </c>
      <c r="G44" s="4">
        <f t="shared" si="1"/>
        <v>503237.56</v>
      </c>
      <c r="H44" s="5">
        <v>5100</v>
      </c>
    </row>
    <row r="45" spans="1:8" x14ac:dyDescent="0.2">
      <c r="A45" s="19" t="s">
        <v>50</v>
      </c>
      <c r="B45" s="4">
        <v>96490</v>
      </c>
      <c r="C45" s="4">
        <v>-55000</v>
      </c>
      <c r="D45" s="4">
        <f t="shared" si="0"/>
        <v>41490</v>
      </c>
      <c r="E45" s="4">
        <v>5800</v>
      </c>
      <c r="F45" s="4">
        <v>5800</v>
      </c>
      <c r="G45" s="4">
        <f t="shared" si="1"/>
        <v>35690</v>
      </c>
      <c r="H45" s="5">
        <v>5200</v>
      </c>
    </row>
    <row r="46" spans="1:8" x14ac:dyDescent="0.2">
      <c r="A46" s="19" t="s">
        <v>51</v>
      </c>
      <c r="B46" s="4">
        <v>325177</v>
      </c>
      <c r="C46" s="4">
        <v>-262295</v>
      </c>
      <c r="D46" s="4">
        <f t="shared" si="0"/>
        <v>62882</v>
      </c>
      <c r="E46" s="4">
        <v>0</v>
      </c>
      <c r="F46" s="4">
        <v>0</v>
      </c>
      <c r="G46" s="4">
        <f t="shared" si="1"/>
        <v>62882</v>
      </c>
      <c r="H46" s="5">
        <v>5300</v>
      </c>
    </row>
    <row r="47" spans="1:8" x14ac:dyDescent="0.2">
      <c r="A47" s="19" t="s">
        <v>52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  <c r="H47" s="5">
        <v>5400</v>
      </c>
    </row>
    <row r="48" spans="1:8" x14ac:dyDescent="0.2">
      <c r="A48" s="19" t="s">
        <v>53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5">
        <v>5500</v>
      </c>
    </row>
    <row r="49" spans="1:8" x14ac:dyDescent="0.2">
      <c r="A49" s="19" t="s">
        <v>54</v>
      </c>
      <c r="B49" s="4">
        <v>784170</v>
      </c>
      <c r="C49" s="4">
        <v>-373249.05</v>
      </c>
      <c r="D49" s="4">
        <f t="shared" si="0"/>
        <v>410920.95</v>
      </c>
      <c r="E49" s="4">
        <v>26750.95</v>
      </c>
      <c r="F49" s="4">
        <v>26750.95</v>
      </c>
      <c r="G49" s="4">
        <f t="shared" si="1"/>
        <v>384170</v>
      </c>
      <c r="H49" s="5">
        <v>5600</v>
      </c>
    </row>
    <row r="50" spans="1:8" x14ac:dyDescent="0.2">
      <c r="A50" s="19" t="s">
        <v>55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5">
        <v>5700</v>
      </c>
    </row>
    <row r="51" spans="1:8" x14ac:dyDescent="0.2">
      <c r="A51" s="19" t="s">
        <v>56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5">
        <v>5800</v>
      </c>
    </row>
    <row r="52" spans="1:8" x14ac:dyDescent="0.2">
      <c r="A52" s="19" t="s">
        <v>57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  <c r="H52" s="5">
        <v>5900</v>
      </c>
    </row>
    <row r="53" spans="1:8" x14ac:dyDescent="0.2">
      <c r="A53" s="10" t="s">
        <v>18</v>
      </c>
      <c r="B53" s="7">
        <f>SUM(B54:B56)</f>
        <v>0</v>
      </c>
      <c r="C53" s="7">
        <f>SUM(C54:C56)</f>
        <v>14585061.119999999</v>
      </c>
      <c r="D53" s="7">
        <f t="shared" si="0"/>
        <v>14585061.119999999</v>
      </c>
      <c r="E53" s="7">
        <f>SUM(E54:E56)</f>
        <v>5777218.2400000002</v>
      </c>
      <c r="F53" s="7">
        <f>SUM(F54:F56)</f>
        <v>1173025.1200000001</v>
      </c>
      <c r="G53" s="7">
        <f t="shared" si="1"/>
        <v>8807842.879999999</v>
      </c>
      <c r="H53" s="11">
        <v>0</v>
      </c>
    </row>
    <row r="54" spans="1:8" x14ac:dyDescent="0.2">
      <c r="A54" s="19" t="s">
        <v>58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  <c r="H54" s="5">
        <v>6100</v>
      </c>
    </row>
    <row r="55" spans="1:8" x14ac:dyDescent="0.2">
      <c r="A55" s="19" t="s">
        <v>59</v>
      </c>
      <c r="B55" s="4">
        <v>0</v>
      </c>
      <c r="C55" s="4">
        <v>14585061.119999999</v>
      </c>
      <c r="D55" s="4">
        <f t="shared" si="0"/>
        <v>14585061.119999999</v>
      </c>
      <c r="E55" s="4">
        <v>5777218.2400000002</v>
      </c>
      <c r="F55" s="4">
        <v>1173025.1200000001</v>
      </c>
      <c r="G55" s="4">
        <f t="shared" si="1"/>
        <v>8807842.879999999</v>
      </c>
      <c r="H55" s="5">
        <v>6200</v>
      </c>
    </row>
    <row r="56" spans="1:8" x14ac:dyDescent="0.2">
      <c r="A56" s="19" t="s">
        <v>60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5">
        <v>6300</v>
      </c>
    </row>
    <row r="57" spans="1:8" x14ac:dyDescent="0.2">
      <c r="A57" s="10" t="s">
        <v>82</v>
      </c>
      <c r="B57" s="7">
        <f>SUM(B58:B64)</f>
        <v>0</v>
      </c>
      <c r="C57" s="7">
        <f>SUM(C58:C64)</f>
        <v>0</v>
      </c>
      <c r="D57" s="7">
        <f t="shared" si="0"/>
        <v>0</v>
      </c>
      <c r="E57" s="7">
        <f>SUM(E58:E64)</f>
        <v>0</v>
      </c>
      <c r="F57" s="7">
        <f>SUM(F58:F64)</f>
        <v>0</v>
      </c>
      <c r="G57" s="7">
        <f t="shared" si="1"/>
        <v>0</v>
      </c>
      <c r="H57" s="11">
        <v>0</v>
      </c>
    </row>
    <row r="58" spans="1:8" x14ac:dyDescent="0.2">
      <c r="A58" s="19" t="s">
        <v>61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5">
        <v>7100</v>
      </c>
    </row>
    <row r="59" spans="1:8" x14ac:dyDescent="0.2">
      <c r="A59" s="19" t="s">
        <v>62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5">
        <v>7200</v>
      </c>
    </row>
    <row r="60" spans="1:8" x14ac:dyDescent="0.2">
      <c r="A60" s="19" t="s">
        <v>63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5">
        <v>7300</v>
      </c>
    </row>
    <row r="61" spans="1:8" x14ac:dyDescent="0.2">
      <c r="A61" s="19" t="s">
        <v>64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5">
        <v>7400</v>
      </c>
    </row>
    <row r="62" spans="1:8" x14ac:dyDescent="0.2">
      <c r="A62" s="19" t="s">
        <v>65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5">
        <v>7500</v>
      </c>
    </row>
    <row r="63" spans="1:8" x14ac:dyDescent="0.2">
      <c r="A63" s="19" t="s">
        <v>66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5">
        <v>7600</v>
      </c>
    </row>
    <row r="64" spans="1:8" x14ac:dyDescent="0.2">
      <c r="A64" s="19" t="s">
        <v>67</v>
      </c>
      <c r="B64" s="4">
        <v>0</v>
      </c>
      <c r="C64" s="4">
        <v>0</v>
      </c>
      <c r="D64" s="4">
        <f t="shared" si="0"/>
        <v>0</v>
      </c>
      <c r="E64" s="4">
        <v>0</v>
      </c>
      <c r="F64" s="4">
        <v>0</v>
      </c>
      <c r="G64" s="4">
        <f t="shared" si="1"/>
        <v>0</v>
      </c>
      <c r="H64" s="5">
        <v>7900</v>
      </c>
    </row>
    <row r="65" spans="1:8" x14ac:dyDescent="0.2">
      <c r="A65" s="10" t="s">
        <v>83</v>
      </c>
      <c r="B65" s="7">
        <f>SUM(B66:B68)</f>
        <v>0</v>
      </c>
      <c r="C65" s="7">
        <f>SUM(C66:C68)</f>
        <v>0</v>
      </c>
      <c r="D65" s="7">
        <f t="shared" si="0"/>
        <v>0</v>
      </c>
      <c r="E65" s="7">
        <f>SUM(E66:E68)</f>
        <v>0</v>
      </c>
      <c r="F65" s="7">
        <f>SUM(F66:F68)</f>
        <v>0</v>
      </c>
      <c r="G65" s="7">
        <f t="shared" si="1"/>
        <v>0</v>
      </c>
      <c r="H65" s="11">
        <v>0</v>
      </c>
    </row>
    <row r="66" spans="1:8" x14ac:dyDescent="0.2">
      <c r="A66" s="19" t="s">
        <v>4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5">
        <v>8100</v>
      </c>
    </row>
    <row r="67" spans="1:8" x14ac:dyDescent="0.2">
      <c r="A67" s="19" t="s">
        <v>5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5">
        <v>8300</v>
      </c>
    </row>
    <row r="68" spans="1:8" x14ac:dyDescent="0.2">
      <c r="A68" s="19" t="s">
        <v>6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5">
        <v>8500</v>
      </c>
    </row>
    <row r="69" spans="1:8" x14ac:dyDescent="0.2">
      <c r="A69" s="10" t="s">
        <v>19</v>
      </c>
      <c r="B69" s="7">
        <f>SUM(B70:B76)</f>
        <v>0</v>
      </c>
      <c r="C69" s="7">
        <f>SUM(C70:C76)</f>
        <v>0</v>
      </c>
      <c r="D69" s="7">
        <f t="shared" si="0"/>
        <v>0</v>
      </c>
      <c r="E69" s="7">
        <f>SUM(E70:E76)</f>
        <v>0</v>
      </c>
      <c r="F69" s="7">
        <f>SUM(F70:F76)</f>
        <v>0</v>
      </c>
      <c r="G69" s="7">
        <f t="shared" si="1"/>
        <v>0</v>
      </c>
      <c r="H69" s="11">
        <v>0</v>
      </c>
    </row>
    <row r="70" spans="1:8" x14ac:dyDescent="0.2">
      <c r="A70" s="19" t="s">
        <v>68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5">
        <v>9100</v>
      </c>
    </row>
    <row r="71" spans="1:8" x14ac:dyDescent="0.2">
      <c r="A71" s="19" t="s">
        <v>69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5">
        <v>9200</v>
      </c>
    </row>
    <row r="72" spans="1:8" x14ac:dyDescent="0.2">
      <c r="A72" s="19" t="s">
        <v>70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5">
        <v>9300</v>
      </c>
    </row>
    <row r="73" spans="1:8" x14ac:dyDescent="0.2">
      <c r="A73" s="19" t="s">
        <v>71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5">
        <v>9400</v>
      </c>
    </row>
    <row r="74" spans="1:8" x14ac:dyDescent="0.2">
      <c r="A74" s="19" t="s">
        <v>72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5">
        <v>9500</v>
      </c>
    </row>
    <row r="75" spans="1:8" x14ac:dyDescent="0.2">
      <c r="A75" s="19" t="s">
        <v>73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5">
        <v>9600</v>
      </c>
    </row>
    <row r="76" spans="1:8" x14ac:dyDescent="0.2">
      <c r="A76" s="21" t="s">
        <v>74</v>
      </c>
      <c r="B76" s="8">
        <v>0</v>
      </c>
      <c r="C76" s="8">
        <v>0</v>
      </c>
      <c r="D76" s="8">
        <f t="shared" si="2"/>
        <v>0</v>
      </c>
      <c r="E76" s="8">
        <v>0</v>
      </c>
      <c r="F76" s="8">
        <v>0</v>
      </c>
      <c r="G76" s="8">
        <f t="shared" si="3"/>
        <v>0</v>
      </c>
      <c r="H76" s="5">
        <v>9900</v>
      </c>
    </row>
    <row r="77" spans="1:8" x14ac:dyDescent="0.2">
      <c r="A77" s="22" t="s">
        <v>8</v>
      </c>
      <c r="B77" s="9">
        <f t="shared" ref="B77:G77" si="4">SUM(B5+B13+B23+B33+B43+B53+B57+B65+B69)</f>
        <v>78927016.290000007</v>
      </c>
      <c r="C77" s="9">
        <f t="shared" si="4"/>
        <v>23143708.229999997</v>
      </c>
      <c r="D77" s="9">
        <f t="shared" si="4"/>
        <v>102070724.52000001</v>
      </c>
      <c r="E77" s="9">
        <f t="shared" si="4"/>
        <v>86802645.339999989</v>
      </c>
      <c r="F77" s="9">
        <f t="shared" si="4"/>
        <v>80851028.939999998</v>
      </c>
      <c r="G77" s="9">
        <f t="shared" si="4"/>
        <v>15268079.180000002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2025-01-29T19:21:18Z</cp:lastPrinted>
  <dcterms:created xsi:type="dcterms:W3CDTF">2014-02-10T03:37:14Z</dcterms:created>
  <dcterms:modified xsi:type="dcterms:W3CDTF">2025-02-14T17:05:10Z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