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Anual Transparencia 2024\"/>
    </mc:Choice>
  </mc:AlternateContent>
  <bookViews>
    <workbookView xWindow="0" yWindow="0" windowWidth="13065" windowHeight="9570"/>
  </bookViews>
  <sheets>
    <sheet name="Calendario del Presupuesto de E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E15" i="1" l="1"/>
  <c r="F78" i="1" l="1"/>
  <c r="F74" i="1"/>
  <c r="F70" i="1"/>
  <c r="F66" i="1"/>
  <c r="F62" i="1"/>
  <c r="F58" i="1"/>
  <c r="F14" i="1"/>
  <c r="F15" i="1"/>
  <c r="G15" i="1" s="1"/>
  <c r="E18" i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E80" i="1"/>
  <c r="F80" i="1" s="1"/>
  <c r="E79" i="1"/>
  <c r="F79" i="1" s="1"/>
  <c r="E78" i="1"/>
  <c r="E77" i="1"/>
  <c r="F77" i="1" s="1"/>
  <c r="E76" i="1"/>
  <c r="F76" i="1" s="1"/>
  <c r="E75" i="1"/>
  <c r="F75" i="1" s="1"/>
  <c r="E74" i="1"/>
  <c r="E73" i="1"/>
  <c r="F73" i="1" s="1"/>
  <c r="E72" i="1"/>
  <c r="F72" i="1" s="1"/>
  <c r="E71" i="1"/>
  <c r="F71" i="1" s="1"/>
  <c r="E70" i="1"/>
  <c r="E69" i="1"/>
  <c r="F69" i="1" s="1"/>
  <c r="E68" i="1"/>
  <c r="F68" i="1" s="1"/>
  <c r="E67" i="1"/>
  <c r="F67" i="1" s="1"/>
  <c r="E66" i="1"/>
  <c r="E65" i="1"/>
  <c r="F65" i="1" s="1"/>
  <c r="E64" i="1"/>
  <c r="F64" i="1" s="1"/>
  <c r="E63" i="1"/>
  <c r="F63" i="1" s="1"/>
  <c r="E62" i="1"/>
  <c r="E60" i="1"/>
  <c r="F60" i="1" s="1"/>
  <c r="E59" i="1"/>
  <c r="F59" i="1" s="1"/>
  <c r="E58" i="1"/>
  <c r="E57" i="1"/>
  <c r="E56" i="1"/>
  <c r="F56" i="1" s="1"/>
  <c r="E55" i="1"/>
  <c r="F55" i="1" s="1"/>
  <c r="E54" i="1"/>
  <c r="F54" i="1" s="1"/>
  <c r="E53" i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E52" i="1"/>
  <c r="F52" i="1" s="1"/>
  <c r="E51" i="1"/>
  <c r="F51" i="1" s="1"/>
  <c r="E50" i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E48" i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G41" i="1" s="1"/>
  <c r="H41" i="1" s="1"/>
  <c r="I41" i="1" s="1"/>
  <c r="J41" i="1" s="1"/>
  <c r="K41" i="1" s="1"/>
  <c r="L41" i="1" s="1"/>
  <c r="M41" i="1" s="1"/>
  <c r="E40" i="1"/>
  <c r="F40" i="1" s="1"/>
  <c r="E39" i="1"/>
  <c r="F39" i="1" s="1"/>
  <c r="G39" i="1" s="1"/>
  <c r="H39" i="1" s="1"/>
  <c r="I39" i="1" s="1"/>
  <c r="J39" i="1" s="1"/>
  <c r="K39" i="1" s="1"/>
  <c r="L39" i="1" s="1"/>
  <c r="E38" i="1"/>
  <c r="F38" i="1" s="1"/>
  <c r="G38" i="1" s="1"/>
  <c r="H38" i="1" s="1"/>
  <c r="I38" i="1" s="1"/>
  <c r="J38" i="1" s="1"/>
  <c r="K38" i="1" s="1"/>
  <c r="L38" i="1" s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E35" i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E14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D73" i="1"/>
  <c r="D69" i="1"/>
  <c r="D61" i="1"/>
  <c r="E61" i="1" s="1"/>
  <c r="F61" i="1" s="1"/>
  <c r="D57" i="1"/>
  <c r="D47" i="1"/>
  <c r="D37" i="1"/>
  <c r="D27" i="1"/>
  <c r="D17" i="1"/>
  <c r="D9" i="1"/>
  <c r="E9" i="1" l="1"/>
  <c r="F9" i="1"/>
  <c r="G14" i="1"/>
  <c r="H14" i="1" s="1"/>
  <c r="I14" i="1" s="1"/>
  <c r="J14" i="1" s="1"/>
  <c r="K14" i="1" s="1"/>
  <c r="L14" i="1" s="1"/>
  <c r="M14" i="1" s="1"/>
  <c r="N14" i="1" s="1"/>
  <c r="O14" i="1" s="1"/>
  <c r="P14" i="1" s="1"/>
  <c r="H15" i="1"/>
  <c r="I15" i="1" s="1"/>
  <c r="J15" i="1" s="1"/>
  <c r="K15" i="1" s="1"/>
  <c r="L15" i="1" s="1"/>
  <c r="M15" i="1" s="1"/>
  <c r="N15" i="1" s="1"/>
  <c r="O15" i="1" s="1"/>
  <c r="P15" i="1" s="1"/>
  <c r="M37" i="1"/>
  <c r="N41" i="1"/>
  <c r="L37" i="1"/>
  <c r="G9" i="1" l="1"/>
  <c r="N9" i="1"/>
  <c r="O41" i="1"/>
  <c r="N37" i="1"/>
  <c r="J9" i="1"/>
  <c r="H9" i="1"/>
  <c r="I9" i="1"/>
  <c r="H17" i="1"/>
  <c r="P41" i="1" l="1"/>
  <c r="P37" i="1" s="1"/>
  <c r="O37" i="1"/>
  <c r="P17" i="1"/>
  <c r="P9" i="1" l="1"/>
  <c r="O9" i="1"/>
  <c r="M9" i="1"/>
  <c r="L9" i="1"/>
  <c r="K9" i="1"/>
  <c r="E17" i="1"/>
  <c r="P73" i="1" l="1"/>
  <c r="O73" i="1"/>
  <c r="N73" i="1"/>
  <c r="M73" i="1"/>
  <c r="L73" i="1"/>
  <c r="K73" i="1"/>
  <c r="J73" i="1"/>
  <c r="I73" i="1"/>
  <c r="H73" i="1"/>
  <c r="G73" i="1"/>
  <c r="P69" i="1"/>
  <c r="O69" i="1"/>
  <c r="N69" i="1"/>
  <c r="M69" i="1"/>
  <c r="L69" i="1"/>
  <c r="K69" i="1"/>
  <c r="J69" i="1"/>
  <c r="I69" i="1"/>
  <c r="H69" i="1"/>
  <c r="G69" i="1"/>
  <c r="P61" i="1"/>
  <c r="O61" i="1"/>
  <c r="M61" i="1"/>
  <c r="L61" i="1"/>
  <c r="K61" i="1"/>
  <c r="J61" i="1"/>
  <c r="I61" i="1"/>
  <c r="H61" i="1"/>
  <c r="G61" i="1"/>
  <c r="P57" i="1"/>
  <c r="O57" i="1"/>
  <c r="N57" i="1"/>
  <c r="M57" i="1"/>
  <c r="L57" i="1"/>
  <c r="K57" i="1"/>
  <c r="J57" i="1"/>
  <c r="I57" i="1"/>
  <c r="H57" i="1"/>
  <c r="G57" i="1"/>
  <c r="F57" i="1"/>
  <c r="P47" i="1"/>
  <c r="O47" i="1"/>
  <c r="N47" i="1"/>
  <c r="M47" i="1"/>
  <c r="L47" i="1"/>
  <c r="K47" i="1"/>
  <c r="J47" i="1"/>
  <c r="I47" i="1"/>
  <c r="H47" i="1"/>
  <c r="G47" i="1"/>
  <c r="F47" i="1"/>
  <c r="E47" i="1"/>
  <c r="K37" i="1"/>
  <c r="J37" i="1"/>
  <c r="I37" i="1"/>
  <c r="H37" i="1"/>
  <c r="G37" i="1"/>
  <c r="F37" i="1"/>
  <c r="E37" i="1"/>
  <c r="O17" i="1"/>
  <c r="N17" i="1"/>
  <c r="M17" i="1"/>
  <c r="L17" i="1"/>
  <c r="K17" i="1"/>
  <c r="J17" i="1"/>
  <c r="I17" i="1"/>
  <c r="G17" i="1"/>
  <c r="F17" i="1"/>
  <c r="P27" i="1" l="1"/>
  <c r="P8" i="1" s="1"/>
  <c r="K27" i="1"/>
  <c r="K8" i="1" s="1"/>
  <c r="F27" i="1"/>
  <c r="F8" i="1" s="1"/>
  <c r="I27" i="1"/>
  <c r="I8" i="1" s="1"/>
  <c r="O27" i="1"/>
  <c r="O8" i="1" s="1"/>
  <c r="J27" i="1"/>
  <c r="J8" i="1" s="1"/>
  <c r="H27" i="1"/>
  <c r="H8" i="1" s="1"/>
  <c r="N27" i="1"/>
  <c r="N8" i="1" s="1"/>
  <c r="E27" i="1"/>
  <c r="E8" i="1" s="1"/>
  <c r="M27" i="1"/>
  <c r="M8" i="1" s="1"/>
  <c r="L27" i="1"/>
  <c r="L8" i="1" s="1"/>
  <c r="G27" i="1"/>
  <c r="G8" i="1" s="1"/>
  <c r="D8" i="1" l="1"/>
</calcChain>
</file>

<file path=xl/sharedStrings.xml><?xml version="1.0" encoding="utf-8"?>
<sst xmlns="http://schemas.openxmlformats.org/spreadsheetml/2006/main" count="90" uniqueCount="90">
  <si>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</si>
  <si>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</si>
  <si>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</si>
  <si>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</si>
  <si>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</si>
  <si>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</si>
  <si>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</si>
  <si>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</si>
  <si>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</si>
  <si>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</si>
  <si>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</si>
  <si>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</si>
  <si>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</si>
  <si>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</si>
  <si>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</si>
  <si>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</si>
  <si>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</si>
  <si>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</si>
  <si>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</si>
  <si>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</si>
  <si>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</si>
  <si>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</si>
  <si>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</si>
  <si>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</si>
  <si>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</si>
  <si>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</si>
  <si>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</si>
  <si>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</si>
  <si>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</si>
  <si>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</si>
  <si>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</si>
  <si>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</si>
  <si>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</si>
  <si>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</si>
  <si>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</si>
  <si>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</si>
  <si>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</si>
  <si>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</si>
  <si>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</si>
  <si>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</si>
  <si>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</si>
  <si>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</si>
  <si>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</si>
  <si>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</si>
  <si>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</si>
  <si>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</si>
  <si>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</si>
  <si>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</si>
  <si>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</si>
  <si>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</si>
  <si>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</si>
  <si>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</si>
  <si>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</si>
  <si>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</si>
  <si>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</si>
  <si>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</si>
  <si>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</si>
  <si>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</si>
  <si>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</si>
  <si>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</si>
  <si>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</si>
  <si>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</si>
  <si>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</si>
  <si>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</si>
  <si>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</si>
  <si>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</si>
  <si>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</si>
  <si>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</si>
  <si>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</si>
  <si>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</si>
  <si>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</si>
  <si>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</si>
  <si>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</si>
  <si>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</si>
  <si>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</si>
  <si>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</si>
  <si>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</si>
  <si>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</si>
  <si>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</si>
  <si>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</si>
  <si>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</si>
  <si>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</si>
  <si>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</si>
  <si>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</si>
  <si>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</si>
  <si>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</si>
  <si>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</si>
  <si>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 xml:space="preserve">CALENDARIO DE PRESUPUESTO DE EGRESOS </t>
  </si>
  <si>
    <t>UNIVERSIDAD TECNOLÓGICA DEL SUROESTE DE GUANAJUATO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</si>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</sst>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4">
    <xf numFmtId="0" fontId="0" fillId="0" borderId="0" xfId="0"/>
    <xf numFmtId="0" fontId="16" fillId="23" borderId="0" xfId="0" applyFont="1" applyFill="1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0" fontId="16" fillId="0" borderId="6" xfId="0" applyFont="1" applyBorder="1" applyAlignment="1">
      <alignment horizontal="center" vertical="top" wrapText="1"/>
    </xf>
    <xf numFmtId="0" fontId="17" fillId="23" borderId="0" xfId="3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7" fillId="23" borderId="0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protection locked="0"/>
    </xf>
    <xf numFmtId="3" fontId="2" fillId="21" borderId="6" xfId="3" applyNumberFormat="1" applyFont="1" applyFill="1" applyBorder="1" applyAlignment="1"/>
    <xf numFmtId="3" fontId="17" fillId="0" borderId="6" xfId="0" applyNumberFormat="1" applyFont="1" applyBorder="1" applyAlignment="1" applyProtection="1">
      <protection locked="0"/>
    </xf>
    <xf numFmtId="3" fontId="17" fillId="0" borderId="6" xfId="34" applyNumberFormat="1" applyFont="1" applyBorder="1" applyAlignment="1"/>
    <xf numFmtId="3" fontId="17" fillId="21" borderId="6" xfId="34" applyNumberFormat="1" applyFont="1" applyFill="1" applyBorder="1" applyAlignment="1"/>
    <xf numFmtId="3" fontId="17" fillId="21" borderId="6" xfId="3" applyNumberFormat="1" applyFont="1" applyFill="1" applyBorder="1" applyAlignment="1"/>
    <xf numFmtId="3" fontId="18" fillId="0" borderId="0" xfId="0" applyNumberFormat="1" applyFont="1" applyAlignment="1"/>
    <xf numFmtId="3" fontId="2" fillId="0" borderId="6" xfId="34" applyNumberFormat="1" applyFont="1" applyBorder="1" applyAlignment="1"/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15"/>
  <sheetViews>
    <sheetView showGridLines="0" tabSelected="1" zoomScale="87" zoomScaleNormal="87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A2" sqref="A2:P2"/>
    </sheetView>
  </sheetViews>
  <sheetFormatPr baseColWidth="10" defaultColWidth="11.5703125" defaultRowHeight="12.75" x14ac:dyDescent="0.2"/>
  <cols>
    <col min="1" max="1" width="3.5703125" style="3" customWidth="1"/>
    <col min="2" max="2" width="3.7109375" style="3" customWidth="1"/>
    <col min="3" max="3" width="70.140625" style="3" bestFit="1" customWidth="1"/>
    <col min="4" max="4" width="14.140625" style="4" bestFit="1" customWidth="1"/>
    <col min="5" max="5" width="13.5703125" style="4" bestFit="1" customWidth="1"/>
    <col min="6" max="16" width="13" style="4" bestFit="1" customWidth="1"/>
    <col min="17" max="16384" width="11.5703125" style="3"/>
  </cols>
  <sheetData>
    <row r="2" spans="1:17" ht="15" customHeight="1" x14ac:dyDescent="0.2">
      <c r="A2" s="15" t="s">
        <v>88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s="2" customFormat="1" x14ac:dyDescent="0.2">
      <c r="A3" s="1"/>
      <c r="B3" s="11" t="s">
        <v>87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s="2" customFormat="1" x14ac:dyDescent="0.2">
      <c r="A4" s="1"/>
      <c r="B4" s="11" t="s">
        <v>89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s="2" customFormat="1" x14ac:dyDescent="0.2">
      <c r="A5" s="1"/>
      <c r="B5" s="11" t="s">
        <v>86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7" spans="1:17" x14ac:dyDescent="0.2">
      <c r="B7" s="5"/>
      <c r="C7" s="5"/>
      <c r="D7" s="5" t="s">
        <v>13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J7" s="5" t="s">
        <v>5</v>
      </c>
      <c r="K7" s="5" t="s">
        <v>6</v>
      </c>
      <c r="L7" s="5" t="s">
        <v>7</v>
      </c>
      <c r="M7" s="5" t="s">
        <v>8</v>
      </c>
      <c r="N7" s="5" t="s">
        <v>9</v>
      </c>
      <c r="O7" s="5" t="s">
        <v>10</v>
      </c>
      <c r="P7" s="5" t="s">
        <v>11</v>
      </c>
    </row>
    <row r="8" spans="1:17" x14ac:dyDescent="0.2">
      <c r="B8" s="10" t="s">
        <v>12</v>
      </c>
      <c r="C8" s="10"/>
      <c r="D8" s="19">
        <f>SUM(E8:P8)</f>
        <v>78927016.290000007</v>
      </c>
      <c r="E8" s="19">
        <f>E9+E17+E27+E37+E47+E57</f>
        <v>6577251.3574999999</v>
      </c>
      <c r="F8" s="19">
        <f>F9+F17+F27+F37+F47+F57+F69+F73+F61</f>
        <v>6577251.3574999999</v>
      </c>
      <c r="G8" s="20">
        <f t="shared" ref="G8:P8" si="0">G9+G17+G27+G37+G47+G57+G69+G73+G61</f>
        <v>6577251.3574999999</v>
      </c>
      <c r="H8" s="20">
        <f t="shared" si="0"/>
        <v>6577251.3574999999</v>
      </c>
      <c r="I8" s="20">
        <f t="shared" si="0"/>
        <v>6577251.3574999999</v>
      </c>
      <c r="J8" s="20">
        <f t="shared" si="0"/>
        <v>6577251.3574999999</v>
      </c>
      <c r="K8" s="20">
        <f t="shared" si="0"/>
        <v>6577251.3574999999</v>
      </c>
      <c r="L8" s="20">
        <f t="shared" si="0"/>
        <v>6577251.3574999999</v>
      </c>
      <c r="M8" s="20">
        <f t="shared" si="0"/>
        <v>6577251.3574999999</v>
      </c>
      <c r="N8" s="20">
        <f t="shared" si="0"/>
        <v>6577251.3574999999</v>
      </c>
      <c r="O8" s="19">
        <f t="shared" si="0"/>
        <v>6577251.3574999999</v>
      </c>
      <c r="P8" s="19">
        <f t="shared" si="0"/>
        <v>6577251.3574999999</v>
      </c>
    </row>
    <row r="9" spans="1:17" ht="30" customHeight="1" x14ac:dyDescent="0.2">
      <c r="B9" s="12" t="s">
        <v>14</v>
      </c>
      <c r="C9" s="12"/>
      <c r="D9" s="18">
        <f>SUM(D10:D16)</f>
        <v>56630658</v>
      </c>
      <c r="E9" s="21">
        <f>SUM(E10:E16)</f>
        <v>4719221.5</v>
      </c>
      <c r="F9" s="22">
        <f>SUM(F10:F16)</f>
        <v>4719221.5</v>
      </c>
      <c r="G9" s="19">
        <f t="shared" ref="G9:P9" si="1">SUM(G10:G16)</f>
        <v>4719221.5</v>
      </c>
      <c r="H9" s="19">
        <f>SUM(H10:H16)</f>
        <v>4719221.5</v>
      </c>
      <c r="I9" s="19">
        <f>SUM(I10:I16)</f>
        <v>4719221.5</v>
      </c>
      <c r="J9" s="19">
        <f>SUM(J10:J16)</f>
        <v>4719221.5</v>
      </c>
      <c r="K9" s="19">
        <f t="shared" si="1"/>
        <v>4719221.5</v>
      </c>
      <c r="L9" s="19">
        <f t="shared" si="1"/>
        <v>4719221.5</v>
      </c>
      <c r="M9" s="19">
        <f t="shared" si="1"/>
        <v>4719221.5</v>
      </c>
      <c r="N9" s="19">
        <f t="shared" si="1"/>
        <v>4719221.5</v>
      </c>
      <c r="O9" s="19">
        <f t="shared" si="1"/>
        <v>4719221.5</v>
      </c>
      <c r="P9" s="19">
        <f t="shared" si="1"/>
        <v>4719221.5</v>
      </c>
    </row>
    <row r="10" spans="1:17" ht="30" customHeight="1" x14ac:dyDescent="0.2">
      <c r="B10" s="6"/>
      <c r="C10" s="7" t="s">
        <v>15</v>
      </c>
      <c r="D10" s="16">
        <v>28240198.359999999</v>
      </c>
      <c r="E10" s="17">
        <f>D10/12</f>
        <v>2353349.8633333333</v>
      </c>
      <c r="F10" s="23">
        <f>E10</f>
        <v>2353349.8633333333</v>
      </c>
      <c r="G10" s="23">
        <f>F10</f>
        <v>2353349.8633333333</v>
      </c>
      <c r="H10" s="23">
        <f t="shared" ref="H10:P10" si="2">G10</f>
        <v>2353349.8633333333</v>
      </c>
      <c r="I10" s="23">
        <f t="shared" si="2"/>
        <v>2353349.8633333333</v>
      </c>
      <c r="J10" s="23">
        <f t="shared" si="2"/>
        <v>2353349.8633333333</v>
      </c>
      <c r="K10" s="23">
        <f t="shared" si="2"/>
        <v>2353349.8633333333</v>
      </c>
      <c r="L10" s="23">
        <f t="shared" si="2"/>
        <v>2353349.8633333333</v>
      </c>
      <c r="M10" s="23">
        <f t="shared" si="2"/>
        <v>2353349.8633333333</v>
      </c>
      <c r="N10" s="23">
        <f t="shared" si="2"/>
        <v>2353349.8633333333</v>
      </c>
      <c r="O10" s="23">
        <f t="shared" si="2"/>
        <v>2353349.8633333333</v>
      </c>
      <c r="P10" s="23">
        <f t="shared" si="2"/>
        <v>2353349.8633333333</v>
      </c>
    </row>
    <row r="11" spans="1:17" ht="30" customHeight="1" x14ac:dyDescent="0.2">
      <c r="B11" s="6"/>
      <c r="C11" s="7" t="s">
        <v>16</v>
      </c>
      <c r="D11" s="16">
        <v>10041254.4</v>
      </c>
      <c r="E11" s="17">
        <f t="shared" ref="E11:E74" si="3">D11/12</f>
        <v>836771.20000000007</v>
      </c>
      <c r="F11" s="23">
        <f t="shared" ref="F11:P74" si="4">E11</f>
        <v>836771.20000000007</v>
      </c>
      <c r="G11" s="23">
        <f t="shared" si="4"/>
        <v>836771.20000000007</v>
      </c>
      <c r="H11" s="23">
        <f t="shared" si="4"/>
        <v>836771.20000000007</v>
      </c>
      <c r="I11" s="23">
        <f t="shared" si="4"/>
        <v>836771.20000000007</v>
      </c>
      <c r="J11" s="23">
        <f t="shared" si="4"/>
        <v>836771.20000000007</v>
      </c>
      <c r="K11" s="23">
        <f t="shared" si="4"/>
        <v>836771.20000000007</v>
      </c>
      <c r="L11" s="23">
        <f t="shared" si="4"/>
        <v>836771.20000000007</v>
      </c>
      <c r="M11" s="23">
        <f t="shared" si="4"/>
        <v>836771.20000000007</v>
      </c>
      <c r="N11" s="23">
        <f t="shared" si="4"/>
        <v>836771.20000000007</v>
      </c>
      <c r="O11" s="23">
        <f t="shared" si="4"/>
        <v>836771.20000000007</v>
      </c>
      <c r="P11" s="23">
        <f t="shared" si="4"/>
        <v>836771.20000000007</v>
      </c>
    </row>
    <row r="12" spans="1:17" ht="30" customHeight="1" x14ac:dyDescent="0.2">
      <c r="B12" s="6"/>
      <c r="C12" s="7" t="s">
        <v>17</v>
      </c>
      <c r="D12" s="16">
        <v>6319457.1200000001</v>
      </c>
      <c r="E12" s="17">
        <f t="shared" si="3"/>
        <v>526621.42666666664</v>
      </c>
      <c r="F12" s="23">
        <f t="shared" si="4"/>
        <v>526621.42666666664</v>
      </c>
      <c r="G12" s="23">
        <f t="shared" si="4"/>
        <v>526621.42666666664</v>
      </c>
      <c r="H12" s="23">
        <f t="shared" si="4"/>
        <v>526621.42666666664</v>
      </c>
      <c r="I12" s="23">
        <f t="shared" si="4"/>
        <v>526621.42666666664</v>
      </c>
      <c r="J12" s="23">
        <f t="shared" si="4"/>
        <v>526621.42666666664</v>
      </c>
      <c r="K12" s="23">
        <f t="shared" si="4"/>
        <v>526621.42666666664</v>
      </c>
      <c r="L12" s="23">
        <f t="shared" si="4"/>
        <v>526621.42666666664</v>
      </c>
      <c r="M12" s="23">
        <f t="shared" si="4"/>
        <v>526621.42666666664</v>
      </c>
      <c r="N12" s="23">
        <f t="shared" si="4"/>
        <v>526621.42666666664</v>
      </c>
      <c r="O12" s="23">
        <f t="shared" si="4"/>
        <v>526621.42666666664</v>
      </c>
      <c r="P12" s="23">
        <f t="shared" si="4"/>
        <v>526621.42666666664</v>
      </c>
      <c r="Q12" s="2"/>
    </row>
    <row r="13" spans="1:17" ht="30" customHeight="1" x14ac:dyDescent="0.2">
      <c r="B13" s="6"/>
      <c r="C13" s="7" t="s">
        <v>18</v>
      </c>
      <c r="D13" s="16">
        <v>7139360.9800000004</v>
      </c>
      <c r="E13" s="17">
        <f t="shared" si="3"/>
        <v>594946.74833333341</v>
      </c>
      <c r="F13" s="23">
        <f t="shared" si="4"/>
        <v>594946.74833333341</v>
      </c>
      <c r="G13" s="23">
        <f t="shared" si="4"/>
        <v>594946.74833333341</v>
      </c>
      <c r="H13" s="23">
        <f t="shared" si="4"/>
        <v>594946.74833333341</v>
      </c>
      <c r="I13" s="23">
        <f t="shared" si="4"/>
        <v>594946.74833333341</v>
      </c>
      <c r="J13" s="23">
        <f t="shared" si="4"/>
        <v>594946.74833333341</v>
      </c>
      <c r="K13" s="23">
        <f t="shared" si="4"/>
        <v>594946.74833333341</v>
      </c>
      <c r="L13" s="23">
        <f t="shared" si="4"/>
        <v>594946.74833333341</v>
      </c>
      <c r="M13" s="23">
        <f t="shared" si="4"/>
        <v>594946.74833333341</v>
      </c>
      <c r="N13" s="23">
        <f t="shared" si="4"/>
        <v>594946.74833333341</v>
      </c>
      <c r="O13" s="23">
        <f t="shared" si="4"/>
        <v>594946.74833333341</v>
      </c>
      <c r="P13" s="23">
        <f t="shared" si="4"/>
        <v>594946.74833333341</v>
      </c>
    </row>
    <row r="14" spans="1:17" ht="30" customHeight="1" x14ac:dyDescent="0.2">
      <c r="B14" s="6"/>
      <c r="C14" s="7" t="s">
        <v>19</v>
      </c>
      <c r="D14" s="16">
        <v>4028835.04</v>
      </c>
      <c r="E14" s="17">
        <f t="shared" si="3"/>
        <v>335736.25333333336</v>
      </c>
      <c r="F14" s="23">
        <f t="shared" si="4"/>
        <v>335736.25333333336</v>
      </c>
      <c r="G14" s="23">
        <f t="shared" si="4"/>
        <v>335736.25333333336</v>
      </c>
      <c r="H14" s="23">
        <f t="shared" si="4"/>
        <v>335736.25333333336</v>
      </c>
      <c r="I14" s="23">
        <f t="shared" si="4"/>
        <v>335736.25333333336</v>
      </c>
      <c r="J14" s="23">
        <f t="shared" si="4"/>
        <v>335736.25333333336</v>
      </c>
      <c r="K14" s="23">
        <f t="shared" si="4"/>
        <v>335736.25333333336</v>
      </c>
      <c r="L14" s="23">
        <f t="shared" si="4"/>
        <v>335736.25333333336</v>
      </c>
      <c r="M14" s="23">
        <f t="shared" si="4"/>
        <v>335736.25333333336</v>
      </c>
      <c r="N14" s="23">
        <f t="shared" si="4"/>
        <v>335736.25333333336</v>
      </c>
      <c r="O14" s="23">
        <f t="shared" si="4"/>
        <v>335736.25333333336</v>
      </c>
      <c r="P14" s="23">
        <f t="shared" si="4"/>
        <v>335736.25333333336</v>
      </c>
    </row>
    <row r="15" spans="1:17" ht="30" customHeight="1" x14ac:dyDescent="0.2">
      <c r="B15" s="6"/>
      <c r="C15" s="7" t="s">
        <v>20</v>
      </c>
      <c r="D15" s="16">
        <v>0</v>
      </c>
      <c r="E15" s="23">
        <f t="shared" ref="E15" si="5">D15</f>
        <v>0</v>
      </c>
      <c r="F15" s="23">
        <f t="shared" si="4"/>
        <v>0</v>
      </c>
      <c r="G15" s="23">
        <f t="shared" si="4"/>
        <v>0</v>
      </c>
      <c r="H15" s="23">
        <f t="shared" si="4"/>
        <v>0</v>
      </c>
      <c r="I15" s="23">
        <f t="shared" si="4"/>
        <v>0</v>
      </c>
      <c r="J15" s="23">
        <f t="shared" si="4"/>
        <v>0</v>
      </c>
      <c r="K15" s="23">
        <f t="shared" si="4"/>
        <v>0</v>
      </c>
      <c r="L15" s="23">
        <f t="shared" si="4"/>
        <v>0</v>
      </c>
      <c r="M15" s="23">
        <f t="shared" si="4"/>
        <v>0</v>
      </c>
      <c r="N15" s="23">
        <f t="shared" si="4"/>
        <v>0</v>
      </c>
      <c r="O15" s="23">
        <f t="shared" si="4"/>
        <v>0</v>
      </c>
      <c r="P15" s="23">
        <f t="shared" si="4"/>
        <v>0</v>
      </c>
    </row>
    <row r="16" spans="1:17" ht="30" customHeight="1" x14ac:dyDescent="0.2">
      <c r="B16" s="6"/>
      <c r="C16" s="7" t="s">
        <v>21</v>
      </c>
      <c r="D16" s="16">
        <v>861552.1</v>
      </c>
      <c r="E16" s="17">
        <f t="shared" si="3"/>
        <v>71796.008333333331</v>
      </c>
      <c r="F16" s="23">
        <f t="shared" si="4"/>
        <v>71796.008333333331</v>
      </c>
      <c r="G16" s="23">
        <f t="shared" si="4"/>
        <v>71796.008333333331</v>
      </c>
      <c r="H16" s="23">
        <f t="shared" si="4"/>
        <v>71796.008333333331</v>
      </c>
      <c r="I16" s="23">
        <f t="shared" si="4"/>
        <v>71796.008333333331</v>
      </c>
      <c r="J16" s="23">
        <f t="shared" si="4"/>
        <v>71796.008333333331</v>
      </c>
      <c r="K16" s="23">
        <f t="shared" si="4"/>
        <v>71796.008333333331</v>
      </c>
      <c r="L16" s="23">
        <f t="shared" si="4"/>
        <v>71796.008333333331</v>
      </c>
      <c r="M16" s="23">
        <f t="shared" si="4"/>
        <v>71796.008333333331</v>
      </c>
      <c r="N16" s="23">
        <f t="shared" si="4"/>
        <v>71796.008333333331</v>
      </c>
      <c r="O16" s="23">
        <f t="shared" si="4"/>
        <v>71796.008333333331</v>
      </c>
      <c r="P16" s="23">
        <f t="shared" si="4"/>
        <v>71796.008333333331</v>
      </c>
    </row>
    <row r="17" spans="1:16" ht="30" customHeight="1" x14ac:dyDescent="0.2">
      <c r="A17" s="9"/>
      <c r="B17" s="13" t="s">
        <v>22</v>
      </c>
      <c r="C17" s="13"/>
      <c r="D17" s="18">
        <f>SUM(D18:D26)</f>
        <v>5406095.3300000001</v>
      </c>
      <c r="E17" s="19">
        <f>SUM(E18:E26)</f>
        <v>450507.94416666665</v>
      </c>
      <c r="F17" s="19">
        <f t="shared" ref="F17:O17" si="6">SUM(F18:F26)</f>
        <v>450507.94416666665</v>
      </c>
      <c r="G17" s="19">
        <f t="shared" si="6"/>
        <v>450507.94416666665</v>
      </c>
      <c r="H17" s="19">
        <f>SUM(H18:H26)</f>
        <v>450507.94416666665</v>
      </c>
      <c r="I17" s="19">
        <f t="shared" si="6"/>
        <v>450507.94416666665</v>
      </c>
      <c r="J17" s="19">
        <f t="shared" si="6"/>
        <v>450507.94416666665</v>
      </c>
      <c r="K17" s="19">
        <f t="shared" si="6"/>
        <v>450507.94416666665</v>
      </c>
      <c r="L17" s="19">
        <f t="shared" si="6"/>
        <v>450507.94416666665</v>
      </c>
      <c r="M17" s="19">
        <f t="shared" si="6"/>
        <v>450507.94416666665</v>
      </c>
      <c r="N17" s="19">
        <f t="shared" si="6"/>
        <v>450507.94416666665</v>
      </c>
      <c r="O17" s="19">
        <f t="shared" si="6"/>
        <v>450507.94416666665</v>
      </c>
      <c r="P17" s="19">
        <f>SUM(P18:P26)</f>
        <v>450507.94416666665</v>
      </c>
    </row>
    <row r="18" spans="1:16" ht="30" customHeight="1" x14ac:dyDescent="0.2">
      <c r="B18" s="6"/>
      <c r="C18" s="7" t="s">
        <v>23</v>
      </c>
      <c r="D18" s="16">
        <v>1680800</v>
      </c>
      <c r="E18" s="17">
        <f>D18/12</f>
        <v>140066.66666666666</v>
      </c>
      <c r="F18" s="23">
        <f t="shared" si="4"/>
        <v>140066.66666666666</v>
      </c>
      <c r="G18" s="23">
        <f t="shared" si="4"/>
        <v>140066.66666666666</v>
      </c>
      <c r="H18" s="23">
        <f t="shared" si="4"/>
        <v>140066.66666666666</v>
      </c>
      <c r="I18" s="23">
        <f t="shared" si="4"/>
        <v>140066.66666666666</v>
      </c>
      <c r="J18" s="23">
        <f t="shared" si="4"/>
        <v>140066.66666666666</v>
      </c>
      <c r="K18" s="23">
        <f t="shared" si="4"/>
        <v>140066.66666666666</v>
      </c>
      <c r="L18" s="23">
        <f t="shared" si="4"/>
        <v>140066.66666666666</v>
      </c>
      <c r="M18" s="23">
        <f t="shared" si="4"/>
        <v>140066.66666666666</v>
      </c>
      <c r="N18" s="23">
        <f t="shared" si="4"/>
        <v>140066.66666666666</v>
      </c>
      <c r="O18" s="23">
        <f t="shared" si="4"/>
        <v>140066.66666666666</v>
      </c>
      <c r="P18" s="23">
        <f t="shared" si="4"/>
        <v>140066.66666666666</v>
      </c>
    </row>
    <row r="19" spans="1:16" ht="30" customHeight="1" x14ac:dyDescent="0.2">
      <c r="B19" s="6"/>
      <c r="C19" s="7" t="s">
        <v>24</v>
      </c>
      <c r="D19" s="16">
        <v>103138.68</v>
      </c>
      <c r="E19" s="17">
        <f t="shared" si="3"/>
        <v>8594.89</v>
      </c>
      <c r="F19" s="23">
        <f t="shared" si="4"/>
        <v>8594.89</v>
      </c>
      <c r="G19" s="23">
        <f t="shared" si="4"/>
        <v>8594.89</v>
      </c>
      <c r="H19" s="23">
        <f t="shared" si="4"/>
        <v>8594.89</v>
      </c>
      <c r="I19" s="23">
        <f t="shared" si="4"/>
        <v>8594.89</v>
      </c>
      <c r="J19" s="23">
        <f t="shared" si="4"/>
        <v>8594.89</v>
      </c>
      <c r="K19" s="23">
        <f t="shared" si="4"/>
        <v>8594.89</v>
      </c>
      <c r="L19" s="23">
        <f t="shared" si="4"/>
        <v>8594.89</v>
      </c>
      <c r="M19" s="23">
        <f t="shared" si="4"/>
        <v>8594.89</v>
      </c>
      <c r="N19" s="23">
        <f t="shared" si="4"/>
        <v>8594.89</v>
      </c>
      <c r="O19" s="23">
        <f t="shared" si="4"/>
        <v>8594.89</v>
      </c>
      <c r="P19" s="23">
        <f t="shared" si="4"/>
        <v>8594.89</v>
      </c>
    </row>
    <row r="20" spans="1:16" ht="30" customHeight="1" x14ac:dyDescent="0.2">
      <c r="B20" s="6"/>
      <c r="C20" s="7" t="s">
        <v>25</v>
      </c>
      <c r="D20" s="16">
        <v>110000</v>
      </c>
      <c r="E20" s="17">
        <f t="shared" si="3"/>
        <v>9166.6666666666661</v>
      </c>
      <c r="F20" s="23">
        <f t="shared" si="4"/>
        <v>9166.6666666666661</v>
      </c>
      <c r="G20" s="23">
        <f t="shared" si="4"/>
        <v>9166.6666666666661</v>
      </c>
      <c r="H20" s="23">
        <f t="shared" si="4"/>
        <v>9166.6666666666661</v>
      </c>
      <c r="I20" s="23">
        <f t="shared" si="4"/>
        <v>9166.6666666666661</v>
      </c>
      <c r="J20" s="23">
        <f t="shared" si="4"/>
        <v>9166.6666666666661</v>
      </c>
      <c r="K20" s="23">
        <f t="shared" si="4"/>
        <v>9166.6666666666661</v>
      </c>
      <c r="L20" s="23">
        <f t="shared" si="4"/>
        <v>9166.6666666666661</v>
      </c>
      <c r="M20" s="23">
        <f t="shared" si="4"/>
        <v>9166.6666666666661</v>
      </c>
      <c r="N20" s="23">
        <f t="shared" si="4"/>
        <v>9166.6666666666661</v>
      </c>
      <c r="O20" s="23">
        <f t="shared" si="4"/>
        <v>9166.6666666666661</v>
      </c>
      <c r="P20" s="23">
        <f t="shared" si="4"/>
        <v>9166.6666666666661</v>
      </c>
    </row>
    <row r="21" spans="1:16" ht="30" customHeight="1" x14ac:dyDescent="0.2">
      <c r="B21" s="6"/>
      <c r="C21" s="7" t="s">
        <v>26</v>
      </c>
      <c r="D21" s="16">
        <v>851180</v>
      </c>
      <c r="E21" s="17">
        <f t="shared" si="3"/>
        <v>70931.666666666672</v>
      </c>
      <c r="F21" s="23">
        <f t="shared" si="4"/>
        <v>70931.666666666672</v>
      </c>
      <c r="G21" s="23">
        <f t="shared" si="4"/>
        <v>70931.666666666672</v>
      </c>
      <c r="H21" s="23">
        <f t="shared" si="4"/>
        <v>70931.666666666672</v>
      </c>
      <c r="I21" s="23">
        <f t="shared" si="4"/>
        <v>70931.666666666672</v>
      </c>
      <c r="J21" s="23">
        <f t="shared" si="4"/>
        <v>70931.666666666672</v>
      </c>
      <c r="K21" s="23">
        <f t="shared" si="4"/>
        <v>70931.666666666672</v>
      </c>
      <c r="L21" s="23">
        <f t="shared" si="4"/>
        <v>70931.666666666672</v>
      </c>
      <c r="M21" s="23">
        <f t="shared" si="4"/>
        <v>70931.666666666672</v>
      </c>
      <c r="N21" s="23">
        <f t="shared" si="4"/>
        <v>70931.666666666672</v>
      </c>
      <c r="O21" s="23">
        <f t="shared" si="4"/>
        <v>70931.666666666672</v>
      </c>
      <c r="P21" s="23">
        <f t="shared" si="4"/>
        <v>70931.666666666672</v>
      </c>
    </row>
    <row r="22" spans="1:16" ht="30" customHeight="1" x14ac:dyDescent="0.2">
      <c r="B22" s="6"/>
      <c r="C22" s="7" t="s">
        <v>27</v>
      </c>
      <c r="D22" s="16">
        <v>623776.65</v>
      </c>
      <c r="E22" s="17">
        <f t="shared" si="3"/>
        <v>51981.387500000004</v>
      </c>
      <c r="F22" s="23">
        <f t="shared" si="4"/>
        <v>51981.387500000004</v>
      </c>
      <c r="G22" s="23">
        <f t="shared" si="4"/>
        <v>51981.387500000004</v>
      </c>
      <c r="H22" s="23">
        <f t="shared" si="4"/>
        <v>51981.387500000004</v>
      </c>
      <c r="I22" s="23">
        <f t="shared" si="4"/>
        <v>51981.387500000004</v>
      </c>
      <c r="J22" s="23">
        <f t="shared" si="4"/>
        <v>51981.387500000004</v>
      </c>
      <c r="K22" s="23">
        <f t="shared" si="4"/>
        <v>51981.387500000004</v>
      </c>
      <c r="L22" s="23">
        <f t="shared" si="4"/>
        <v>51981.387500000004</v>
      </c>
      <c r="M22" s="23">
        <f t="shared" si="4"/>
        <v>51981.387500000004</v>
      </c>
      <c r="N22" s="23">
        <f t="shared" si="4"/>
        <v>51981.387500000004</v>
      </c>
      <c r="O22" s="23">
        <f t="shared" si="4"/>
        <v>51981.387500000004</v>
      </c>
      <c r="P22" s="23">
        <f t="shared" si="4"/>
        <v>51981.387500000004</v>
      </c>
    </row>
    <row r="23" spans="1:16" ht="30" customHeight="1" x14ac:dyDescent="0.2">
      <c r="B23" s="6"/>
      <c r="C23" s="7" t="s">
        <v>28</v>
      </c>
      <c r="D23" s="16">
        <v>1100000</v>
      </c>
      <c r="E23" s="17">
        <f t="shared" si="3"/>
        <v>91666.666666666672</v>
      </c>
      <c r="F23" s="23">
        <f t="shared" si="4"/>
        <v>91666.666666666672</v>
      </c>
      <c r="G23" s="23">
        <f t="shared" si="4"/>
        <v>91666.666666666672</v>
      </c>
      <c r="H23" s="23">
        <f t="shared" si="4"/>
        <v>91666.666666666672</v>
      </c>
      <c r="I23" s="23">
        <f t="shared" si="4"/>
        <v>91666.666666666672</v>
      </c>
      <c r="J23" s="23">
        <f t="shared" si="4"/>
        <v>91666.666666666672</v>
      </c>
      <c r="K23" s="23">
        <f t="shared" si="4"/>
        <v>91666.666666666672</v>
      </c>
      <c r="L23" s="23">
        <f t="shared" si="4"/>
        <v>91666.666666666672</v>
      </c>
      <c r="M23" s="23">
        <f t="shared" si="4"/>
        <v>91666.666666666672</v>
      </c>
      <c r="N23" s="23">
        <f t="shared" si="4"/>
        <v>91666.666666666672</v>
      </c>
      <c r="O23" s="23">
        <f t="shared" si="4"/>
        <v>91666.666666666672</v>
      </c>
      <c r="P23" s="23">
        <f t="shared" si="4"/>
        <v>91666.666666666672</v>
      </c>
    </row>
    <row r="24" spans="1:16" ht="30" customHeight="1" x14ac:dyDescent="0.2">
      <c r="B24" s="6"/>
      <c r="C24" s="7" t="s">
        <v>29</v>
      </c>
      <c r="D24" s="16">
        <v>429200</v>
      </c>
      <c r="E24" s="17">
        <f t="shared" si="3"/>
        <v>35766.666666666664</v>
      </c>
      <c r="F24" s="23">
        <f t="shared" si="4"/>
        <v>35766.666666666664</v>
      </c>
      <c r="G24" s="23">
        <f t="shared" si="4"/>
        <v>35766.666666666664</v>
      </c>
      <c r="H24" s="23">
        <f t="shared" si="4"/>
        <v>35766.666666666664</v>
      </c>
      <c r="I24" s="23">
        <f t="shared" si="4"/>
        <v>35766.666666666664</v>
      </c>
      <c r="J24" s="23">
        <f t="shared" si="4"/>
        <v>35766.666666666664</v>
      </c>
      <c r="K24" s="23">
        <f t="shared" si="4"/>
        <v>35766.666666666664</v>
      </c>
      <c r="L24" s="23">
        <f t="shared" si="4"/>
        <v>35766.666666666664</v>
      </c>
      <c r="M24" s="23">
        <f t="shared" si="4"/>
        <v>35766.666666666664</v>
      </c>
      <c r="N24" s="23">
        <f t="shared" si="4"/>
        <v>35766.666666666664</v>
      </c>
      <c r="O24" s="23">
        <f t="shared" si="4"/>
        <v>35766.666666666664</v>
      </c>
      <c r="P24" s="23">
        <f t="shared" si="4"/>
        <v>35766.666666666664</v>
      </c>
    </row>
    <row r="25" spans="1:16" ht="30" customHeight="1" x14ac:dyDescent="0.2">
      <c r="B25" s="6"/>
      <c r="C25" s="7" t="s">
        <v>30</v>
      </c>
      <c r="D25" s="16">
        <v>0</v>
      </c>
      <c r="E25" s="17">
        <f t="shared" si="3"/>
        <v>0</v>
      </c>
      <c r="F25" s="23">
        <f t="shared" si="4"/>
        <v>0</v>
      </c>
      <c r="G25" s="23">
        <f t="shared" si="4"/>
        <v>0</v>
      </c>
      <c r="H25" s="23">
        <f t="shared" si="4"/>
        <v>0</v>
      </c>
      <c r="I25" s="23">
        <f t="shared" si="4"/>
        <v>0</v>
      </c>
      <c r="J25" s="23">
        <f t="shared" si="4"/>
        <v>0</v>
      </c>
      <c r="K25" s="23">
        <f t="shared" si="4"/>
        <v>0</v>
      </c>
      <c r="L25" s="23">
        <f t="shared" si="4"/>
        <v>0</v>
      </c>
      <c r="M25" s="23">
        <f t="shared" si="4"/>
        <v>0</v>
      </c>
      <c r="N25" s="23">
        <f t="shared" si="4"/>
        <v>0</v>
      </c>
      <c r="O25" s="23">
        <f t="shared" si="4"/>
        <v>0</v>
      </c>
      <c r="P25" s="23">
        <f t="shared" si="4"/>
        <v>0</v>
      </c>
    </row>
    <row r="26" spans="1:16" ht="30" customHeight="1" x14ac:dyDescent="0.2">
      <c r="B26" s="6"/>
      <c r="C26" s="7" t="s">
        <v>31</v>
      </c>
      <c r="D26" s="16">
        <v>508000</v>
      </c>
      <c r="E26" s="17">
        <f t="shared" si="3"/>
        <v>42333.333333333336</v>
      </c>
      <c r="F26" s="23">
        <f t="shared" si="4"/>
        <v>42333.333333333336</v>
      </c>
      <c r="G26" s="23">
        <f t="shared" si="4"/>
        <v>42333.333333333336</v>
      </c>
      <c r="H26" s="23">
        <f t="shared" si="4"/>
        <v>42333.333333333336</v>
      </c>
      <c r="I26" s="23">
        <f t="shared" si="4"/>
        <v>42333.333333333336</v>
      </c>
      <c r="J26" s="23">
        <f t="shared" si="4"/>
        <v>42333.333333333336</v>
      </c>
      <c r="K26" s="23">
        <f t="shared" si="4"/>
        <v>42333.333333333336</v>
      </c>
      <c r="L26" s="23">
        <f t="shared" si="4"/>
        <v>42333.333333333336</v>
      </c>
      <c r="M26" s="23">
        <f t="shared" si="4"/>
        <v>42333.333333333336</v>
      </c>
      <c r="N26" s="23">
        <f t="shared" si="4"/>
        <v>42333.333333333336</v>
      </c>
      <c r="O26" s="23">
        <f t="shared" si="4"/>
        <v>42333.333333333336</v>
      </c>
      <c r="P26" s="23">
        <f t="shared" si="4"/>
        <v>42333.333333333336</v>
      </c>
    </row>
    <row r="27" spans="1:16" ht="30" customHeight="1" x14ac:dyDescent="0.2">
      <c r="B27" s="14" t="s">
        <v>32</v>
      </c>
      <c r="C27" s="14"/>
      <c r="D27" s="18">
        <f>SUM(D28:D36)</f>
        <v>13906188.4</v>
      </c>
      <c r="E27" s="19">
        <f>SUM(E28:E36)</f>
        <v>1158849.0333333334</v>
      </c>
      <c r="F27" s="19">
        <f t="shared" ref="F27:P27" si="7">SUM(F28:F36)</f>
        <v>1158849.0333333334</v>
      </c>
      <c r="G27" s="19">
        <f t="shared" si="7"/>
        <v>1158849.0333333334</v>
      </c>
      <c r="H27" s="19">
        <f t="shared" si="7"/>
        <v>1158849.0333333334</v>
      </c>
      <c r="I27" s="19">
        <f t="shared" si="7"/>
        <v>1158849.0333333334</v>
      </c>
      <c r="J27" s="19">
        <f t="shared" si="7"/>
        <v>1158849.0333333334</v>
      </c>
      <c r="K27" s="19">
        <f t="shared" si="7"/>
        <v>1158849.0333333334</v>
      </c>
      <c r="L27" s="19">
        <f t="shared" si="7"/>
        <v>1158849.0333333334</v>
      </c>
      <c r="M27" s="19">
        <f t="shared" si="7"/>
        <v>1158849.0333333334</v>
      </c>
      <c r="N27" s="19">
        <f t="shared" si="7"/>
        <v>1158849.0333333334</v>
      </c>
      <c r="O27" s="19">
        <f t="shared" si="7"/>
        <v>1158849.0333333334</v>
      </c>
      <c r="P27" s="19">
        <f t="shared" si="7"/>
        <v>1158849.0333333334</v>
      </c>
    </row>
    <row r="28" spans="1:16" ht="30" customHeight="1" x14ac:dyDescent="0.2">
      <c r="B28" s="6"/>
      <c r="C28" s="7" t="s">
        <v>33</v>
      </c>
      <c r="D28" s="16">
        <v>2841507.53</v>
      </c>
      <c r="E28" s="17">
        <f t="shared" si="3"/>
        <v>236792.29416666666</v>
      </c>
      <c r="F28" s="23">
        <f t="shared" si="4"/>
        <v>236792.29416666666</v>
      </c>
      <c r="G28" s="23">
        <f t="shared" si="4"/>
        <v>236792.29416666666</v>
      </c>
      <c r="H28" s="23">
        <f t="shared" si="4"/>
        <v>236792.29416666666</v>
      </c>
      <c r="I28" s="23">
        <f t="shared" si="4"/>
        <v>236792.29416666666</v>
      </c>
      <c r="J28" s="23">
        <f t="shared" si="4"/>
        <v>236792.29416666666</v>
      </c>
      <c r="K28" s="23">
        <f t="shared" si="4"/>
        <v>236792.29416666666</v>
      </c>
      <c r="L28" s="23">
        <f t="shared" ref="L28:P29" si="8">K28</f>
        <v>236792.29416666666</v>
      </c>
      <c r="M28" s="23">
        <f t="shared" si="8"/>
        <v>236792.29416666666</v>
      </c>
      <c r="N28" s="23">
        <f t="shared" si="8"/>
        <v>236792.29416666666</v>
      </c>
      <c r="O28" s="23">
        <f t="shared" si="8"/>
        <v>236792.29416666666</v>
      </c>
      <c r="P28" s="23">
        <f t="shared" si="8"/>
        <v>236792.29416666666</v>
      </c>
    </row>
    <row r="29" spans="1:16" ht="30" customHeight="1" x14ac:dyDescent="0.2">
      <c r="B29" s="6"/>
      <c r="C29" s="7" t="s">
        <v>34</v>
      </c>
      <c r="D29" s="16">
        <v>1625376.29</v>
      </c>
      <c r="E29" s="17">
        <f t="shared" si="3"/>
        <v>135448.02416666667</v>
      </c>
      <c r="F29" s="23">
        <f t="shared" si="4"/>
        <v>135448.02416666667</v>
      </c>
      <c r="G29" s="23">
        <f t="shared" si="4"/>
        <v>135448.02416666667</v>
      </c>
      <c r="H29" s="23">
        <f t="shared" si="4"/>
        <v>135448.02416666667</v>
      </c>
      <c r="I29" s="23">
        <f t="shared" si="4"/>
        <v>135448.02416666667</v>
      </c>
      <c r="J29" s="23">
        <f t="shared" si="4"/>
        <v>135448.02416666667</v>
      </c>
      <c r="K29" s="23">
        <f t="shared" si="4"/>
        <v>135448.02416666667</v>
      </c>
      <c r="L29" s="23">
        <f t="shared" si="4"/>
        <v>135448.02416666667</v>
      </c>
      <c r="M29" s="23">
        <f t="shared" si="8"/>
        <v>135448.02416666667</v>
      </c>
      <c r="N29" s="23">
        <f t="shared" si="8"/>
        <v>135448.02416666667</v>
      </c>
      <c r="O29" s="23">
        <f t="shared" si="8"/>
        <v>135448.02416666667</v>
      </c>
      <c r="P29" s="23">
        <f t="shared" si="8"/>
        <v>135448.02416666667</v>
      </c>
    </row>
    <row r="30" spans="1:16" ht="30" customHeight="1" x14ac:dyDescent="0.2">
      <c r="B30" s="6"/>
      <c r="C30" s="7" t="s">
        <v>35</v>
      </c>
      <c r="D30" s="16">
        <v>2223650.5</v>
      </c>
      <c r="E30" s="17">
        <f t="shared" si="3"/>
        <v>185304.20833333334</v>
      </c>
      <c r="F30" s="23">
        <f t="shared" si="4"/>
        <v>185304.20833333334</v>
      </c>
      <c r="G30" s="23">
        <f t="shared" si="4"/>
        <v>185304.20833333334</v>
      </c>
      <c r="H30" s="23">
        <f t="shared" si="4"/>
        <v>185304.20833333334</v>
      </c>
      <c r="I30" s="23">
        <f t="shared" si="4"/>
        <v>185304.20833333334</v>
      </c>
      <c r="J30" s="23">
        <f t="shared" si="4"/>
        <v>185304.20833333334</v>
      </c>
      <c r="K30" s="23">
        <f t="shared" si="4"/>
        <v>185304.20833333334</v>
      </c>
      <c r="L30" s="23">
        <f t="shared" ref="L30:P36" si="9">K30</f>
        <v>185304.20833333334</v>
      </c>
      <c r="M30" s="23">
        <f t="shared" si="9"/>
        <v>185304.20833333334</v>
      </c>
      <c r="N30" s="23">
        <f t="shared" si="9"/>
        <v>185304.20833333334</v>
      </c>
      <c r="O30" s="23">
        <f t="shared" si="9"/>
        <v>185304.20833333334</v>
      </c>
      <c r="P30" s="23">
        <f t="shared" si="9"/>
        <v>185304.20833333334</v>
      </c>
    </row>
    <row r="31" spans="1:16" ht="30" customHeight="1" x14ac:dyDescent="0.2">
      <c r="B31" s="6"/>
      <c r="C31" s="7" t="s">
        <v>36</v>
      </c>
      <c r="D31" s="16">
        <v>85000</v>
      </c>
      <c r="E31" s="17">
        <f t="shared" si="3"/>
        <v>7083.333333333333</v>
      </c>
      <c r="F31" s="23">
        <f t="shared" si="4"/>
        <v>7083.333333333333</v>
      </c>
      <c r="G31" s="23">
        <f t="shared" si="4"/>
        <v>7083.333333333333</v>
      </c>
      <c r="H31" s="23">
        <f t="shared" si="4"/>
        <v>7083.333333333333</v>
      </c>
      <c r="I31" s="23">
        <f t="shared" si="4"/>
        <v>7083.333333333333</v>
      </c>
      <c r="J31" s="23">
        <f t="shared" si="4"/>
        <v>7083.333333333333</v>
      </c>
      <c r="K31" s="23">
        <f t="shared" si="4"/>
        <v>7083.333333333333</v>
      </c>
      <c r="L31" s="23">
        <f t="shared" si="9"/>
        <v>7083.333333333333</v>
      </c>
      <c r="M31" s="23">
        <f t="shared" si="9"/>
        <v>7083.333333333333</v>
      </c>
      <c r="N31" s="23">
        <f t="shared" si="9"/>
        <v>7083.333333333333</v>
      </c>
      <c r="O31" s="23">
        <f t="shared" si="9"/>
        <v>7083.333333333333</v>
      </c>
      <c r="P31" s="23">
        <f t="shared" si="9"/>
        <v>7083.333333333333</v>
      </c>
    </row>
    <row r="32" spans="1:16" ht="30" customHeight="1" x14ac:dyDescent="0.2">
      <c r="B32" s="6"/>
      <c r="C32" s="7" t="s">
        <v>37</v>
      </c>
      <c r="D32" s="16">
        <v>4452722.5999999996</v>
      </c>
      <c r="E32" s="17">
        <f t="shared" si="3"/>
        <v>371060.21666666662</v>
      </c>
      <c r="F32" s="23">
        <f t="shared" si="4"/>
        <v>371060.21666666662</v>
      </c>
      <c r="G32" s="23">
        <f t="shared" si="4"/>
        <v>371060.21666666662</v>
      </c>
      <c r="H32" s="23">
        <f t="shared" si="4"/>
        <v>371060.21666666662</v>
      </c>
      <c r="I32" s="23">
        <f t="shared" si="4"/>
        <v>371060.21666666662</v>
      </c>
      <c r="J32" s="23">
        <f t="shared" si="4"/>
        <v>371060.21666666662</v>
      </c>
      <c r="K32" s="23">
        <f t="shared" si="4"/>
        <v>371060.21666666662</v>
      </c>
      <c r="L32" s="23">
        <f t="shared" si="9"/>
        <v>371060.21666666662</v>
      </c>
      <c r="M32" s="23">
        <f t="shared" si="9"/>
        <v>371060.21666666662</v>
      </c>
      <c r="N32" s="23">
        <f t="shared" si="9"/>
        <v>371060.21666666662</v>
      </c>
      <c r="O32" s="23">
        <f t="shared" si="9"/>
        <v>371060.21666666662</v>
      </c>
      <c r="P32" s="23">
        <f t="shared" si="9"/>
        <v>371060.21666666662</v>
      </c>
    </row>
    <row r="33" spans="1:16" ht="30" customHeight="1" x14ac:dyDescent="0.2">
      <c r="B33" s="6"/>
      <c r="C33" s="7" t="s">
        <v>38</v>
      </c>
      <c r="D33" s="16">
        <v>150000</v>
      </c>
      <c r="E33" s="17">
        <f t="shared" si="3"/>
        <v>12500</v>
      </c>
      <c r="F33" s="23">
        <f t="shared" si="4"/>
        <v>12500</v>
      </c>
      <c r="G33" s="23">
        <f t="shared" si="4"/>
        <v>12500</v>
      </c>
      <c r="H33" s="23">
        <f t="shared" si="4"/>
        <v>12500</v>
      </c>
      <c r="I33" s="23">
        <f t="shared" si="4"/>
        <v>12500</v>
      </c>
      <c r="J33" s="23">
        <f t="shared" si="4"/>
        <v>12500</v>
      </c>
      <c r="K33" s="23">
        <f t="shared" si="4"/>
        <v>12500</v>
      </c>
      <c r="L33" s="23">
        <f t="shared" si="9"/>
        <v>12500</v>
      </c>
      <c r="M33" s="23">
        <f t="shared" si="9"/>
        <v>12500</v>
      </c>
      <c r="N33" s="23">
        <f t="shared" si="9"/>
        <v>12500</v>
      </c>
      <c r="O33" s="23">
        <f t="shared" si="9"/>
        <v>12500</v>
      </c>
      <c r="P33" s="23">
        <f t="shared" si="9"/>
        <v>12500</v>
      </c>
    </row>
    <row r="34" spans="1:16" ht="30" customHeight="1" x14ac:dyDescent="0.2">
      <c r="B34" s="6"/>
      <c r="C34" s="7" t="s">
        <v>39</v>
      </c>
      <c r="D34" s="16">
        <v>252731.48</v>
      </c>
      <c r="E34" s="17">
        <f t="shared" si="3"/>
        <v>21060.956666666669</v>
      </c>
      <c r="F34" s="23">
        <f t="shared" si="4"/>
        <v>21060.956666666669</v>
      </c>
      <c r="G34" s="23">
        <f t="shared" si="4"/>
        <v>21060.956666666669</v>
      </c>
      <c r="H34" s="23">
        <f t="shared" si="4"/>
        <v>21060.956666666669</v>
      </c>
      <c r="I34" s="23">
        <f t="shared" si="4"/>
        <v>21060.956666666669</v>
      </c>
      <c r="J34" s="23">
        <f t="shared" si="4"/>
        <v>21060.956666666669</v>
      </c>
      <c r="K34" s="23">
        <f t="shared" si="4"/>
        <v>21060.956666666669</v>
      </c>
      <c r="L34" s="23">
        <f t="shared" si="9"/>
        <v>21060.956666666669</v>
      </c>
      <c r="M34" s="23">
        <f t="shared" si="9"/>
        <v>21060.956666666669</v>
      </c>
      <c r="N34" s="23">
        <f t="shared" si="9"/>
        <v>21060.956666666669</v>
      </c>
      <c r="O34" s="23">
        <f t="shared" si="9"/>
        <v>21060.956666666669</v>
      </c>
      <c r="P34" s="23">
        <f t="shared" si="9"/>
        <v>21060.956666666669</v>
      </c>
    </row>
    <row r="35" spans="1:16" ht="30" customHeight="1" x14ac:dyDescent="0.2">
      <c r="B35" s="6"/>
      <c r="C35" s="7" t="s">
        <v>40</v>
      </c>
      <c r="D35" s="16">
        <v>761270.55</v>
      </c>
      <c r="E35" s="17">
        <f t="shared" si="3"/>
        <v>63439.212500000001</v>
      </c>
      <c r="F35" s="23">
        <f t="shared" si="4"/>
        <v>63439.212500000001</v>
      </c>
      <c r="G35" s="23">
        <f t="shared" si="4"/>
        <v>63439.212500000001</v>
      </c>
      <c r="H35" s="23">
        <f t="shared" si="4"/>
        <v>63439.212500000001</v>
      </c>
      <c r="I35" s="23">
        <f t="shared" si="4"/>
        <v>63439.212500000001</v>
      </c>
      <c r="J35" s="23">
        <f t="shared" si="4"/>
        <v>63439.212500000001</v>
      </c>
      <c r="K35" s="23">
        <f t="shared" si="4"/>
        <v>63439.212500000001</v>
      </c>
      <c r="L35" s="23">
        <f t="shared" si="9"/>
        <v>63439.212500000001</v>
      </c>
      <c r="M35" s="23">
        <f t="shared" si="9"/>
        <v>63439.212500000001</v>
      </c>
      <c r="N35" s="23">
        <f t="shared" si="9"/>
        <v>63439.212500000001</v>
      </c>
      <c r="O35" s="23">
        <f t="shared" si="9"/>
        <v>63439.212500000001</v>
      </c>
      <c r="P35" s="23">
        <f t="shared" si="9"/>
        <v>63439.212500000001</v>
      </c>
    </row>
    <row r="36" spans="1:16" ht="30" customHeight="1" x14ac:dyDescent="0.2">
      <c r="B36" s="6"/>
      <c r="C36" s="7" t="s">
        <v>41</v>
      </c>
      <c r="D36" s="16">
        <v>1513929.45</v>
      </c>
      <c r="E36" s="17">
        <f t="shared" si="3"/>
        <v>126160.78749999999</v>
      </c>
      <c r="F36" s="23">
        <f t="shared" si="4"/>
        <v>126160.78749999999</v>
      </c>
      <c r="G36" s="23">
        <f t="shared" si="4"/>
        <v>126160.78749999999</v>
      </c>
      <c r="H36" s="23">
        <f t="shared" si="4"/>
        <v>126160.78749999999</v>
      </c>
      <c r="I36" s="23">
        <f t="shared" si="4"/>
        <v>126160.78749999999</v>
      </c>
      <c r="J36" s="23">
        <f t="shared" si="4"/>
        <v>126160.78749999999</v>
      </c>
      <c r="K36" s="23">
        <f t="shared" si="4"/>
        <v>126160.78749999999</v>
      </c>
      <c r="L36" s="23">
        <f t="shared" si="9"/>
        <v>126160.78749999999</v>
      </c>
      <c r="M36" s="23">
        <f t="shared" si="9"/>
        <v>126160.78749999999</v>
      </c>
      <c r="N36" s="23">
        <f t="shared" si="9"/>
        <v>126160.78749999999</v>
      </c>
      <c r="O36" s="23">
        <f t="shared" si="9"/>
        <v>126160.78749999999</v>
      </c>
      <c r="P36" s="23">
        <f t="shared" si="9"/>
        <v>126160.78749999999</v>
      </c>
    </row>
    <row r="37" spans="1:16" ht="30" customHeight="1" x14ac:dyDescent="0.2">
      <c r="A37" s="8"/>
      <c r="B37" s="14" t="s">
        <v>42</v>
      </c>
      <c r="C37" s="14"/>
      <c r="D37" s="18">
        <f>SUM(D38:D46)</f>
        <v>400000</v>
      </c>
      <c r="E37" s="19">
        <f>SUM(E38:E46)</f>
        <v>33333.333333333336</v>
      </c>
      <c r="F37" s="19">
        <f t="shared" ref="F37:P37" si="10">SUM(F38:F46)</f>
        <v>33333.333333333336</v>
      </c>
      <c r="G37" s="19">
        <f t="shared" si="10"/>
        <v>33333.333333333336</v>
      </c>
      <c r="H37" s="19">
        <f t="shared" si="10"/>
        <v>33333.333333333336</v>
      </c>
      <c r="I37" s="19">
        <f t="shared" si="10"/>
        <v>33333.333333333336</v>
      </c>
      <c r="J37" s="19">
        <f t="shared" si="10"/>
        <v>33333.333333333336</v>
      </c>
      <c r="K37" s="19">
        <f t="shared" si="10"/>
        <v>33333.333333333336</v>
      </c>
      <c r="L37" s="19">
        <f t="shared" si="10"/>
        <v>33333.333333333336</v>
      </c>
      <c r="M37" s="19">
        <f t="shared" si="10"/>
        <v>33333.333333333336</v>
      </c>
      <c r="N37" s="19">
        <f t="shared" si="10"/>
        <v>33333.333333333336</v>
      </c>
      <c r="O37" s="19">
        <f t="shared" si="10"/>
        <v>33333.333333333336</v>
      </c>
      <c r="P37" s="19">
        <f t="shared" si="10"/>
        <v>33333.333333333336</v>
      </c>
    </row>
    <row r="38" spans="1:16" ht="30" customHeight="1" x14ac:dyDescent="0.2">
      <c r="B38" s="6"/>
      <c r="C38" s="7" t="s">
        <v>43</v>
      </c>
      <c r="D38" s="16">
        <v>0</v>
      </c>
      <c r="E38" s="17">
        <f t="shared" si="3"/>
        <v>0</v>
      </c>
      <c r="F38" s="23">
        <f t="shared" si="4"/>
        <v>0</v>
      </c>
      <c r="G38" s="23">
        <f t="shared" ref="G38:L39" si="11">F38</f>
        <v>0</v>
      </c>
      <c r="H38" s="23">
        <f t="shared" si="11"/>
        <v>0</v>
      </c>
      <c r="I38" s="23">
        <f t="shared" si="11"/>
        <v>0</v>
      </c>
      <c r="J38" s="23">
        <f t="shared" si="11"/>
        <v>0</v>
      </c>
      <c r="K38" s="23">
        <f t="shared" si="11"/>
        <v>0</v>
      </c>
      <c r="L38" s="23">
        <f t="shared" si="11"/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30" customHeight="1" x14ac:dyDescent="0.2">
      <c r="B39" s="6"/>
      <c r="C39" s="7" t="s">
        <v>44</v>
      </c>
      <c r="D39" s="16">
        <v>0</v>
      </c>
      <c r="E39" s="17">
        <f t="shared" si="3"/>
        <v>0</v>
      </c>
      <c r="F39" s="23">
        <f t="shared" si="4"/>
        <v>0</v>
      </c>
      <c r="G39" s="23">
        <f t="shared" si="11"/>
        <v>0</v>
      </c>
      <c r="H39" s="23">
        <f t="shared" si="11"/>
        <v>0</v>
      </c>
      <c r="I39" s="23">
        <f t="shared" si="11"/>
        <v>0</v>
      </c>
      <c r="J39" s="23">
        <f t="shared" si="11"/>
        <v>0</v>
      </c>
      <c r="K39" s="23">
        <f t="shared" si="11"/>
        <v>0</v>
      </c>
      <c r="L39" s="23">
        <f t="shared" si="11"/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ht="30" customHeight="1" x14ac:dyDescent="0.2">
      <c r="B40" s="6"/>
      <c r="C40" s="7" t="s">
        <v>45</v>
      </c>
      <c r="D40" s="16">
        <v>0</v>
      </c>
      <c r="E40" s="17">
        <f t="shared" si="3"/>
        <v>0</v>
      </c>
      <c r="F40" s="23">
        <f t="shared" si="4"/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30" customHeight="1" x14ac:dyDescent="0.2">
      <c r="B41" s="6"/>
      <c r="C41" s="7" t="s">
        <v>46</v>
      </c>
      <c r="D41" s="16">
        <v>400000</v>
      </c>
      <c r="E41" s="17">
        <f t="shared" si="3"/>
        <v>33333.333333333336</v>
      </c>
      <c r="F41" s="23">
        <f t="shared" si="4"/>
        <v>33333.333333333336</v>
      </c>
      <c r="G41" s="23">
        <f t="shared" ref="G41:P41" si="12">F41</f>
        <v>33333.333333333336</v>
      </c>
      <c r="H41" s="23">
        <f t="shared" si="12"/>
        <v>33333.333333333336</v>
      </c>
      <c r="I41" s="23">
        <f t="shared" si="12"/>
        <v>33333.333333333336</v>
      </c>
      <c r="J41" s="23">
        <f t="shared" si="12"/>
        <v>33333.333333333336</v>
      </c>
      <c r="K41" s="23">
        <f t="shared" si="12"/>
        <v>33333.333333333336</v>
      </c>
      <c r="L41" s="23">
        <f t="shared" si="12"/>
        <v>33333.333333333336</v>
      </c>
      <c r="M41" s="23">
        <f t="shared" si="12"/>
        <v>33333.333333333336</v>
      </c>
      <c r="N41" s="23">
        <f t="shared" si="12"/>
        <v>33333.333333333336</v>
      </c>
      <c r="O41" s="23">
        <f t="shared" si="12"/>
        <v>33333.333333333336</v>
      </c>
      <c r="P41" s="23">
        <f t="shared" si="12"/>
        <v>33333.333333333336</v>
      </c>
    </row>
    <row r="42" spans="1:16" ht="30" customHeight="1" x14ac:dyDescent="0.2">
      <c r="B42" s="6"/>
      <c r="C42" s="7" t="s">
        <v>47</v>
      </c>
      <c r="D42" s="16">
        <v>0</v>
      </c>
      <c r="E42" s="17">
        <f t="shared" si="3"/>
        <v>0</v>
      </c>
      <c r="F42" s="23">
        <f t="shared" si="4"/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ht="30" customHeight="1" x14ac:dyDescent="0.2">
      <c r="B43" s="6"/>
      <c r="C43" s="7" t="s">
        <v>48</v>
      </c>
      <c r="D43" s="16">
        <v>0</v>
      </c>
      <c r="E43" s="17">
        <f t="shared" si="3"/>
        <v>0</v>
      </c>
      <c r="F43" s="23">
        <f t="shared" si="4"/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ht="30" customHeight="1" x14ac:dyDescent="0.2">
      <c r="B44" s="6"/>
      <c r="C44" s="7" t="s">
        <v>49</v>
      </c>
      <c r="D44" s="16">
        <v>0</v>
      </c>
      <c r="E44" s="17">
        <f t="shared" si="3"/>
        <v>0</v>
      </c>
      <c r="F44" s="23">
        <f t="shared" si="4"/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ht="30" customHeight="1" x14ac:dyDescent="0.2">
      <c r="B45" s="6"/>
      <c r="C45" s="7" t="s">
        <v>50</v>
      </c>
      <c r="D45" s="16">
        <v>0</v>
      </c>
      <c r="E45" s="17">
        <f t="shared" si="3"/>
        <v>0</v>
      </c>
      <c r="F45" s="23">
        <f t="shared" si="4"/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ht="30" customHeight="1" x14ac:dyDescent="0.2">
      <c r="B46" s="6"/>
      <c r="C46" s="7" t="s">
        <v>51</v>
      </c>
      <c r="D46" s="16">
        <v>0</v>
      </c>
      <c r="E46" s="17">
        <f t="shared" si="3"/>
        <v>0</v>
      </c>
      <c r="F46" s="23">
        <f t="shared" si="4"/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ht="30" customHeight="1" x14ac:dyDescent="0.2">
      <c r="B47" s="14" t="s">
        <v>52</v>
      </c>
      <c r="C47" s="14"/>
      <c r="D47" s="18">
        <f>SUM(D48:D56)</f>
        <v>2584074.56</v>
      </c>
      <c r="E47" s="19">
        <f>SUM(E48:E56)</f>
        <v>215339.54666666666</v>
      </c>
      <c r="F47" s="19">
        <f t="shared" ref="F47:P47" si="13">SUM(F48:F56)</f>
        <v>215339.54666666666</v>
      </c>
      <c r="G47" s="19">
        <f t="shared" si="13"/>
        <v>215339.54666666666</v>
      </c>
      <c r="H47" s="19">
        <f t="shared" si="13"/>
        <v>215339.54666666666</v>
      </c>
      <c r="I47" s="19">
        <f t="shared" si="13"/>
        <v>215339.54666666666</v>
      </c>
      <c r="J47" s="19">
        <f t="shared" si="13"/>
        <v>215339.54666666666</v>
      </c>
      <c r="K47" s="19">
        <f t="shared" si="13"/>
        <v>215339.54666666666</v>
      </c>
      <c r="L47" s="19">
        <f t="shared" si="13"/>
        <v>215339.54666666666</v>
      </c>
      <c r="M47" s="19">
        <f t="shared" si="13"/>
        <v>215339.54666666666</v>
      </c>
      <c r="N47" s="19">
        <f t="shared" si="13"/>
        <v>215339.54666666666</v>
      </c>
      <c r="O47" s="19">
        <f t="shared" si="13"/>
        <v>215339.54666666666</v>
      </c>
      <c r="P47" s="19">
        <f t="shared" si="13"/>
        <v>215339.54666666666</v>
      </c>
    </row>
    <row r="48" spans="1:16" ht="30" customHeight="1" x14ac:dyDescent="0.2">
      <c r="B48" s="6"/>
      <c r="C48" s="7" t="s">
        <v>53</v>
      </c>
      <c r="D48" s="16">
        <v>1378237.56</v>
      </c>
      <c r="E48" s="17">
        <f t="shared" si="3"/>
        <v>114853.13</v>
      </c>
      <c r="F48" s="23">
        <f t="shared" si="4"/>
        <v>114853.13</v>
      </c>
      <c r="G48" s="23">
        <f t="shared" ref="G48:P50" si="14">F48</f>
        <v>114853.13</v>
      </c>
      <c r="H48" s="23">
        <f t="shared" si="14"/>
        <v>114853.13</v>
      </c>
      <c r="I48" s="23">
        <f t="shared" si="14"/>
        <v>114853.13</v>
      </c>
      <c r="J48" s="23">
        <f t="shared" si="14"/>
        <v>114853.13</v>
      </c>
      <c r="K48" s="23">
        <f t="shared" si="14"/>
        <v>114853.13</v>
      </c>
      <c r="L48" s="23">
        <f t="shared" si="14"/>
        <v>114853.13</v>
      </c>
      <c r="M48" s="23">
        <f t="shared" si="14"/>
        <v>114853.13</v>
      </c>
      <c r="N48" s="23">
        <f t="shared" si="14"/>
        <v>114853.13</v>
      </c>
      <c r="O48" s="23">
        <f t="shared" si="14"/>
        <v>114853.13</v>
      </c>
      <c r="P48" s="23">
        <f t="shared" si="14"/>
        <v>114853.13</v>
      </c>
    </row>
    <row r="49" spans="2:16" ht="30" customHeight="1" x14ac:dyDescent="0.2">
      <c r="B49" s="6"/>
      <c r="C49" s="7" t="s">
        <v>54</v>
      </c>
      <c r="D49" s="16">
        <v>96490</v>
      </c>
      <c r="E49" s="17">
        <f t="shared" si="3"/>
        <v>8040.833333333333</v>
      </c>
      <c r="F49" s="23">
        <f t="shared" si="4"/>
        <v>8040.833333333333</v>
      </c>
      <c r="G49" s="23">
        <f t="shared" si="14"/>
        <v>8040.833333333333</v>
      </c>
      <c r="H49" s="23">
        <f t="shared" si="14"/>
        <v>8040.833333333333</v>
      </c>
      <c r="I49" s="23">
        <f t="shared" si="14"/>
        <v>8040.833333333333</v>
      </c>
      <c r="J49" s="23">
        <f t="shared" si="14"/>
        <v>8040.833333333333</v>
      </c>
      <c r="K49" s="23">
        <f t="shared" si="14"/>
        <v>8040.833333333333</v>
      </c>
      <c r="L49" s="23">
        <f t="shared" si="14"/>
        <v>8040.833333333333</v>
      </c>
      <c r="M49" s="23">
        <f t="shared" si="14"/>
        <v>8040.833333333333</v>
      </c>
      <c r="N49" s="23">
        <f t="shared" si="14"/>
        <v>8040.833333333333</v>
      </c>
      <c r="O49" s="23">
        <f t="shared" si="14"/>
        <v>8040.833333333333</v>
      </c>
      <c r="P49" s="23">
        <f t="shared" si="14"/>
        <v>8040.833333333333</v>
      </c>
    </row>
    <row r="50" spans="2:16" ht="30" customHeight="1" x14ac:dyDescent="0.2">
      <c r="B50" s="6"/>
      <c r="C50" s="7" t="s">
        <v>55</v>
      </c>
      <c r="D50" s="16">
        <v>325177</v>
      </c>
      <c r="E50" s="17">
        <f t="shared" si="3"/>
        <v>27098.083333333332</v>
      </c>
      <c r="F50" s="23">
        <f t="shared" si="4"/>
        <v>27098.083333333332</v>
      </c>
      <c r="G50" s="23">
        <f t="shared" si="14"/>
        <v>27098.083333333332</v>
      </c>
      <c r="H50" s="23">
        <f t="shared" si="14"/>
        <v>27098.083333333332</v>
      </c>
      <c r="I50" s="23">
        <f t="shared" si="14"/>
        <v>27098.083333333332</v>
      </c>
      <c r="J50" s="23">
        <f t="shared" si="14"/>
        <v>27098.083333333332</v>
      </c>
      <c r="K50" s="23">
        <f t="shared" si="14"/>
        <v>27098.083333333332</v>
      </c>
      <c r="L50" s="23">
        <f t="shared" si="14"/>
        <v>27098.083333333332</v>
      </c>
      <c r="M50" s="23">
        <f t="shared" si="14"/>
        <v>27098.083333333332</v>
      </c>
      <c r="N50" s="23">
        <f t="shared" si="14"/>
        <v>27098.083333333332</v>
      </c>
      <c r="O50" s="23">
        <f t="shared" si="14"/>
        <v>27098.083333333332</v>
      </c>
      <c r="P50" s="23">
        <f t="shared" si="14"/>
        <v>27098.083333333332</v>
      </c>
    </row>
    <row r="51" spans="2:16" ht="30" customHeight="1" x14ac:dyDescent="0.2">
      <c r="B51" s="6"/>
      <c r="C51" s="7" t="s">
        <v>56</v>
      </c>
      <c r="D51" s="16">
        <v>0</v>
      </c>
      <c r="E51" s="17">
        <f t="shared" si="3"/>
        <v>0</v>
      </c>
      <c r="F51" s="23">
        <f t="shared" si="4"/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2:16" ht="30" customHeight="1" x14ac:dyDescent="0.2">
      <c r="B52" s="6"/>
      <c r="C52" s="7" t="s">
        <v>57</v>
      </c>
      <c r="D52" s="16">
        <v>0</v>
      </c>
      <c r="E52" s="17">
        <f t="shared" si="3"/>
        <v>0</v>
      </c>
      <c r="F52" s="23">
        <f t="shared" si="4"/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30" customHeight="1" x14ac:dyDescent="0.2">
      <c r="B53" s="6"/>
      <c r="C53" s="7" t="s">
        <v>58</v>
      </c>
      <c r="D53" s="16">
        <v>784170</v>
      </c>
      <c r="E53" s="17">
        <f t="shared" si="3"/>
        <v>65347.5</v>
      </c>
      <c r="F53" s="23">
        <f t="shared" si="4"/>
        <v>65347.5</v>
      </c>
      <c r="G53" s="23">
        <f t="shared" ref="G53:P53" si="15">F53</f>
        <v>65347.5</v>
      </c>
      <c r="H53" s="23">
        <f t="shared" si="15"/>
        <v>65347.5</v>
      </c>
      <c r="I53" s="23">
        <f t="shared" si="15"/>
        <v>65347.5</v>
      </c>
      <c r="J53" s="23">
        <f t="shared" si="15"/>
        <v>65347.5</v>
      </c>
      <c r="K53" s="23">
        <f t="shared" si="15"/>
        <v>65347.5</v>
      </c>
      <c r="L53" s="23">
        <f t="shared" si="15"/>
        <v>65347.5</v>
      </c>
      <c r="M53" s="23">
        <f t="shared" si="15"/>
        <v>65347.5</v>
      </c>
      <c r="N53" s="23">
        <f t="shared" si="15"/>
        <v>65347.5</v>
      </c>
      <c r="O53" s="23">
        <f t="shared" si="15"/>
        <v>65347.5</v>
      </c>
      <c r="P53" s="23">
        <f t="shared" si="15"/>
        <v>65347.5</v>
      </c>
    </row>
    <row r="54" spans="2:16" ht="30" customHeight="1" x14ac:dyDescent="0.2">
      <c r="B54" s="6"/>
      <c r="C54" s="7" t="s">
        <v>59</v>
      </c>
      <c r="D54" s="16">
        <v>0</v>
      </c>
      <c r="E54" s="17">
        <f t="shared" si="3"/>
        <v>0</v>
      </c>
      <c r="F54" s="23">
        <f t="shared" si="4"/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</row>
    <row r="55" spans="2:16" ht="30" customHeight="1" x14ac:dyDescent="0.2">
      <c r="B55" s="6"/>
      <c r="C55" s="7" t="s">
        <v>60</v>
      </c>
      <c r="D55" s="16">
        <v>0</v>
      </c>
      <c r="E55" s="17">
        <f t="shared" si="3"/>
        <v>0</v>
      </c>
      <c r="F55" s="23">
        <f t="shared" si="4"/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2:16" ht="30" customHeight="1" x14ac:dyDescent="0.2">
      <c r="B56" s="6"/>
      <c r="C56" s="7" t="s">
        <v>61</v>
      </c>
      <c r="D56" s="16">
        <v>0</v>
      </c>
      <c r="E56" s="17">
        <f t="shared" si="3"/>
        <v>0</v>
      </c>
      <c r="F56" s="23">
        <f t="shared" si="4"/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2:16" ht="30" customHeight="1" x14ac:dyDescent="0.2">
      <c r="B57" s="12" t="s">
        <v>62</v>
      </c>
      <c r="C57" s="12"/>
      <c r="D57" s="18">
        <f>SUM(D58:D60)</f>
        <v>0</v>
      </c>
      <c r="E57" s="17">
        <f t="shared" si="3"/>
        <v>0</v>
      </c>
      <c r="F57" s="23">
        <f t="shared" ref="F57:P57" si="16">SUM(F58:F60)</f>
        <v>0</v>
      </c>
      <c r="G57" s="23">
        <f t="shared" si="16"/>
        <v>0</v>
      </c>
      <c r="H57" s="23">
        <f t="shared" si="16"/>
        <v>0</v>
      </c>
      <c r="I57" s="23">
        <f t="shared" si="16"/>
        <v>0</v>
      </c>
      <c r="J57" s="23">
        <f t="shared" si="16"/>
        <v>0</v>
      </c>
      <c r="K57" s="23">
        <f t="shared" si="16"/>
        <v>0</v>
      </c>
      <c r="L57" s="23">
        <f t="shared" si="16"/>
        <v>0</v>
      </c>
      <c r="M57" s="23">
        <f t="shared" si="16"/>
        <v>0</v>
      </c>
      <c r="N57" s="23">
        <f t="shared" si="16"/>
        <v>0</v>
      </c>
      <c r="O57" s="23">
        <f t="shared" si="16"/>
        <v>0</v>
      </c>
      <c r="P57" s="23">
        <f t="shared" si="16"/>
        <v>0</v>
      </c>
    </row>
    <row r="58" spans="2:16" ht="30" customHeight="1" x14ac:dyDescent="0.2">
      <c r="B58" s="6"/>
      <c r="C58" s="7" t="s">
        <v>63</v>
      </c>
      <c r="D58" s="16">
        <v>0</v>
      </c>
      <c r="E58" s="17">
        <f t="shared" si="3"/>
        <v>0</v>
      </c>
      <c r="F58" s="23">
        <f t="shared" si="4"/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2:16" ht="30" customHeight="1" x14ac:dyDescent="0.2">
      <c r="B59" s="6"/>
      <c r="C59" s="7" t="s">
        <v>64</v>
      </c>
      <c r="D59" s="16">
        <v>0</v>
      </c>
      <c r="E59" s="17">
        <f t="shared" si="3"/>
        <v>0</v>
      </c>
      <c r="F59" s="23">
        <f t="shared" si="4"/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2:16" ht="30" customHeight="1" x14ac:dyDescent="0.2">
      <c r="B60" s="6"/>
      <c r="C60" s="7" t="s">
        <v>65</v>
      </c>
      <c r="D60" s="16">
        <v>0</v>
      </c>
      <c r="E60" s="17">
        <f t="shared" si="3"/>
        <v>0</v>
      </c>
      <c r="F60" s="23">
        <f t="shared" si="4"/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2:16" ht="30" customHeight="1" x14ac:dyDescent="0.2">
      <c r="B61" s="12" t="s">
        <v>66</v>
      </c>
      <c r="C61" s="12"/>
      <c r="D61" s="18">
        <f>SUM(D62:D68)</f>
        <v>0</v>
      </c>
      <c r="E61" s="17">
        <f t="shared" si="3"/>
        <v>0</v>
      </c>
      <c r="F61" s="23">
        <f t="shared" si="4"/>
        <v>0</v>
      </c>
      <c r="G61" s="23">
        <f t="shared" ref="G61:P61" si="17">SUM(G62:G68)</f>
        <v>0</v>
      </c>
      <c r="H61" s="23">
        <f t="shared" si="17"/>
        <v>0</v>
      </c>
      <c r="I61" s="23">
        <f t="shared" si="17"/>
        <v>0</v>
      </c>
      <c r="J61" s="23">
        <f t="shared" si="17"/>
        <v>0</v>
      </c>
      <c r="K61" s="23">
        <f t="shared" si="17"/>
        <v>0</v>
      </c>
      <c r="L61" s="23">
        <f t="shared" si="17"/>
        <v>0</v>
      </c>
      <c r="M61" s="23">
        <f t="shared" si="17"/>
        <v>0</v>
      </c>
      <c r="N61" s="23">
        <v>0</v>
      </c>
      <c r="O61" s="23">
        <f t="shared" si="17"/>
        <v>0</v>
      </c>
      <c r="P61" s="23">
        <f t="shared" si="17"/>
        <v>0</v>
      </c>
    </row>
    <row r="62" spans="2:16" ht="30" customHeight="1" x14ac:dyDescent="0.2">
      <c r="B62" s="6"/>
      <c r="C62" s="7" t="s">
        <v>67</v>
      </c>
      <c r="D62" s="16">
        <v>0</v>
      </c>
      <c r="E62" s="17">
        <f t="shared" si="3"/>
        <v>0</v>
      </c>
      <c r="F62" s="23">
        <f t="shared" si="4"/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30" customHeight="1" x14ac:dyDescent="0.2">
      <c r="B63" s="6"/>
      <c r="C63" s="7" t="s">
        <v>68</v>
      </c>
      <c r="D63" s="16">
        <v>0</v>
      </c>
      <c r="E63" s="17">
        <f t="shared" si="3"/>
        <v>0</v>
      </c>
      <c r="F63" s="23">
        <f t="shared" si="4"/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2:16" ht="30" customHeight="1" x14ac:dyDescent="0.2">
      <c r="B64" s="6"/>
      <c r="C64" s="7" t="s">
        <v>69</v>
      </c>
      <c r="D64" s="16">
        <v>0</v>
      </c>
      <c r="E64" s="17">
        <f t="shared" si="3"/>
        <v>0</v>
      </c>
      <c r="F64" s="23">
        <f t="shared" si="4"/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2:16" ht="30" customHeight="1" x14ac:dyDescent="0.2">
      <c r="B65" s="6"/>
      <c r="C65" s="7" t="s">
        <v>70</v>
      </c>
      <c r="D65" s="16">
        <v>0</v>
      </c>
      <c r="E65" s="17">
        <f t="shared" si="3"/>
        <v>0</v>
      </c>
      <c r="F65" s="23">
        <f t="shared" si="4"/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2:16" ht="30" customHeight="1" x14ac:dyDescent="0.2">
      <c r="B66" s="6"/>
      <c r="C66" s="7" t="s">
        <v>71</v>
      </c>
      <c r="D66" s="16">
        <v>0</v>
      </c>
      <c r="E66" s="17">
        <f t="shared" si="3"/>
        <v>0</v>
      </c>
      <c r="F66" s="23">
        <f t="shared" si="4"/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2:16" ht="30" customHeight="1" x14ac:dyDescent="0.2">
      <c r="B67" s="6"/>
      <c r="C67" s="7" t="s">
        <v>72</v>
      </c>
      <c r="D67" s="16">
        <v>0</v>
      </c>
      <c r="E67" s="17">
        <f t="shared" si="3"/>
        <v>0</v>
      </c>
      <c r="F67" s="23">
        <f t="shared" si="4"/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2:16" ht="30" customHeight="1" x14ac:dyDescent="0.2">
      <c r="B68" s="6"/>
      <c r="C68" s="7" t="s">
        <v>73</v>
      </c>
      <c r="D68" s="16">
        <v>0</v>
      </c>
      <c r="E68" s="17">
        <f t="shared" si="3"/>
        <v>0</v>
      </c>
      <c r="F68" s="23">
        <f t="shared" si="4"/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2:16" ht="30" customHeight="1" x14ac:dyDescent="0.2">
      <c r="B69" s="12" t="s">
        <v>74</v>
      </c>
      <c r="C69" s="12"/>
      <c r="D69" s="18">
        <f>SUM(D70:D72)</f>
        <v>0</v>
      </c>
      <c r="E69" s="17">
        <f t="shared" si="3"/>
        <v>0</v>
      </c>
      <c r="F69" s="23">
        <f t="shared" si="4"/>
        <v>0</v>
      </c>
      <c r="G69" s="23">
        <f t="shared" ref="G69:P69" si="18">SUM(G70:G72)</f>
        <v>0</v>
      </c>
      <c r="H69" s="23">
        <f t="shared" si="18"/>
        <v>0</v>
      </c>
      <c r="I69" s="23">
        <f t="shared" si="18"/>
        <v>0</v>
      </c>
      <c r="J69" s="23">
        <f t="shared" si="18"/>
        <v>0</v>
      </c>
      <c r="K69" s="23">
        <f t="shared" si="18"/>
        <v>0</v>
      </c>
      <c r="L69" s="23">
        <f t="shared" si="18"/>
        <v>0</v>
      </c>
      <c r="M69" s="23">
        <f t="shared" si="18"/>
        <v>0</v>
      </c>
      <c r="N69" s="23">
        <f t="shared" si="18"/>
        <v>0</v>
      </c>
      <c r="O69" s="23">
        <f t="shared" si="18"/>
        <v>0</v>
      </c>
      <c r="P69" s="23">
        <f t="shared" si="18"/>
        <v>0</v>
      </c>
    </row>
    <row r="70" spans="2:16" ht="30" customHeight="1" x14ac:dyDescent="0.2">
      <c r="B70" s="6"/>
      <c r="C70" s="7" t="s">
        <v>75</v>
      </c>
      <c r="D70" s="16">
        <v>0</v>
      </c>
      <c r="E70" s="17">
        <f t="shared" si="3"/>
        <v>0</v>
      </c>
      <c r="F70" s="23">
        <f t="shared" si="4"/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2:16" ht="30" customHeight="1" x14ac:dyDescent="0.2">
      <c r="B71" s="6"/>
      <c r="C71" s="7" t="s">
        <v>76</v>
      </c>
      <c r="D71" s="16">
        <v>0</v>
      </c>
      <c r="E71" s="17">
        <f t="shared" si="3"/>
        <v>0</v>
      </c>
      <c r="F71" s="23">
        <f t="shared" si="4"/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2:16" ht="30" customHeight="1" x14ac:dyDescent="0.2">
      <c r="B72" s="6"/>
      <c r="C72" s="7" t="s">
        <v>77</v>
      </c>
      <c r="D72" s="16">
        <v>0</v>
      </c>
      <c r="E72" s="17">
        <f t="shared" si="3"/>
        <v>0</v>
      </c>
      <c r="F72" s="23">
        <f t="shared" si="4"/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2:16" ht="30" customHeight="1" x14ac:dyDescent="0.2">
      <c r="B73" s="12" t="s">
        <v>78</v>
      </c>
      <c r="C73" s="12"/>
      <c r="D73" s="18">
        <f>SUM(D74:D80)</f>
        <v>0</v>
      </c>
      <c r="E73" s="17">
        <f t="shared" si="3"/>
        <v>0</v>
      </c>
      <c r="F73" s="23">
        <f t="shared" si="4"/>
        <v>0</v>
      </c>
      <c r="G73" s="23">
        <f t="shared" ref="G73:P73" si="19">SUM(G74:G80)</f>
        <v>0</v>
      </c>
      <c r="H73" s="23">
        <f t="shared" si="19"/>
        <v>0</v>
      </c>
      <c r="I73" s="23">
        <f t="shared" si="19"/>
        <v>0</v>
      </c>
      <c r="J73" s="23">
        <f t="shared" si="19"/>
        <v>0</v>
      </c>
      <c r="K73" s="23">
        <f t="shared" si="19"/>
        <v>0</v>
      </c>
      <c r="L73" s="23">
        <f t="shared" si="19"/>
        <v>0</v>
      </c>
      <c r="M73" s="23">
        <f t="shared" si="19"/>
        <v>0</v>
      </c>
      <c r="N73" s="23">
        <f t="shared" si="19"/>
        <v>0</v>
      </c>
      <c r="O73" s="23">
        <f t="shared" si="19"/>
        <v>0</v>
      </c>
      <c r="P73" s="23">
        <f t="shared" si="19"/>
        <v>0</v>
      </c>
    </row>
    <row r="74" spans="2:16" ht="30" customHeight="1" x14ac:dyDescent="0.2">
      <c r="B74" s="6"/>
      <c r="C74" s="7" t="s">
        <v>79</v>
      </c>
      <c r="D74" s="16">
        <v>0</v>
      </c>
      <c r="E74" s="17">
        <f t="shared" si="3"/>
        <v>0</v>
      </c>
      <c r="F74" s="23">
        <f t="shared" si="4"/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2:16" ht="30" customHeight="1" x14ac:dyDescent="0.2">
      <c r="B75" s="6"/>
      <c r="C75" s="7" t="s">
        <v>80</v>
      </c>
      <c r="D75" s="16">
        <v>0</v>
      </c>
      <c r="E75" s="17">
        <f t="shared" ref="E75:E80" si="20">D75/12</f>
        <v>0</v>
      </c>
      <c r="F75" s="23">
        <f t="shared" ref="F75:F80" si="21">E75</f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2:16" ht="30" customHeight="1" x14ac:dyDescent="0.2">
      <c r="B76" s="6"/>
      <c r="C76" s="7" t="s">
        <v>81</v>
      </c>
      <c r="D76" s="16">
        <v>0</v>
      </c>
      <c r="E76" s="17">
        <f t="shared" si="20"/>
        <v>0</v>
      </c>
      <c r="F76" s="23">
        <f t="shared" si="21"/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2:16" ht="30" customHeight="1" x14ac:dyDescent="0.2">
      <c r="B77" s="6"/>
      <c r="C77" s="7" t="s">
        <v>82</v>
      </c>
      <c r="D77" s="16">
        <v>0</v>
      </c>
      <c r="E77" s="17">
        <f t="shared" si="20"/>
        <v>0</v>
      </c>
      <c r="F77" s="23">
        <f t="shared" si="21"/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2:16" ht="30" customHeight="1" x14ac:dyDescent="0.2">
      <c r="B78" s="6"/>
      <c r="C78" s="7" t="s">
        <v>83</v>
      </c>
      <c r="D78" s="16">
        <v>0</v>
      </c>
      <c r="E78" s="17">
        <f t="shared" si="20"/>
        <v>0</v>
      </c>
      <c r="F78" s="23">
        <f t="shared" si="21"/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2:16" ht="30" customHeight="1" x14ac:dyDescent="0.2">
      <c r="B79" s="6"/>
      <c r="C79" s="7" t="s">
        <v>84</v>
      </c>
      <c r="D79" s="16">
        <v>0</v>
      </c>
      <c r="E79" s="17">
        <f t="shared" si="20"/>
        <v>0</v>
      </c>
      <c r="F79" s="23">
        <f t="shared" si="21"/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2:16" ht="30" customHeight="1" x14ac:dyDescent="0.2">
      <c r="B80" s="6"/>
      <c r="C80" s="7" t="s">
        <v>85</v>
      </c>
      <c r="D80" s="16">
        <v>0</v>
      </c>
      <c r="E80" s="17">
        <f t="shared" si="20"/>
        <v>0</v>
      </c>
      <c r="F80" s="23">
        <f t="shared" si="21"/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</sheetData>
  <mergeCells count="14">
    <mergeCell ref="A2:P2"/>
    <mergeCell ref="B57:C57"/>
    <mergeCell ref="B61:C61"/>
    <mergeCell ref="B69:C69"/>
    <mergeCell ref="B73:C73"/>
    <mergeCell ref="B9:C9"/>
    <mergeCell ref="B17:C17"/>
    <mergeCell ref="B27:C27"/>
    <mergeCell ref="B37:C37"/>
    <mergeCell ref="B47:C47"/>
    <mergeCell ref="B8:C8"/>
    <mergeCell ref="B3:P3"/>
    <mergeCell ref="B4:P4"/>
    <mergeCell ref="B5:P5"/>
  </mergeCells>
  <printOptions horizontalCentered="1"/>
  <pageMargins left="0.70866141732283472" right="0.70866141732283472" top="0.74803149606299213" bottom="0.74803149606299213" header="0.31496062992125984" footer="0.31496062992125984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del Presupuesto de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DAF05</cp:lastModifiedBy>
  <cp:lastPrinted>2023-02-23T19:04:56Z</cp:lastPrinted>
  <dcterms:created xsi:type="dcterms:W3CDTF">2014-01-23T15:01:32Z</dcterms:created>
  <dcterms:modified xsi:type="dcterms:W3CDTF">2025-02-18T16:48:49Z</dcterms:modified>
</cp:coreProperties>
</file>