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"/>
    </mc:Choice>
  </mc:AlternateContent>
  <bookViews>
    <workbookView xWindow="0" yWindow="0" windowWidth="24000" windowHeight="9000"/>
  </bookViews>
  <sheets>
    <sheet name="Formato 4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6" l="1"/>
  <c r="C68" i="16"/>
  <c r="D63" i="16"/>
  <c r="D72" i="16" s="1"/>
  <c r="D74" i="16" s="1"/>
  <c r="C63" i="16"/>
  <c r="C72" i="16" s="1"/>
  <c r="C74" i="16" s="1"/>
  <c r="D57" i="16"/>
  <c r="D59" i="16" s="1"/>
  <c r="C57" i="16"/>
  <c r="C59" i="16" s="1"/>
  <c r="B53" i="16"/>
  <c r="D21" i="16"/>
  <c r="D23" i="16" s="1"/>
  <c r="D25" i="16" s="1"/>
  <c r="D33" i="16" s="1"/>
  <c r="D19" i="16"/>
  <c r="D17" i="16"/>
  <c r="C17" i="16"/>
  <c r="C21" i="16" s="1"/>
  <c r="C23" i="16" s="1"/>
  <c r="C25" i="16" s="1"/>
  <c r="C33" i="16" s="1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<sst xmlns="http://schemas.openxmlformats.org/spreadsheetml/2006/main" count="242" uniqueCount="167">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</sst>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3" fontId="0" fillId="0" borderId="10" xfId="0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3" fontId="2" fillId="0" borderId="11" xfId="9" applyNumberFormat="1" applyFont="1" applyFill="1" applyBorder="1" applyProtection="1">
      <protection locked="0"/>
    </xf>
    <xf numFmtId="3" fontId="1" fillId="0" borderId="11" xfId="9" applyNumberFormat="1" applyFont="1" applyFill="1" applyBorder="1" applyProtection="1">
      <protection locked="0"/>
    </xf>
    <xf numFmtId="3" fontId="0" fillId="0" borderId="11" xfId="9" applyNumberFormat="1" applyFont="1" applyFill="1" applyBorder="1" applyProtection="1">
      <protection locked="0"/>
    </xf>
    <xf numFmtId="0" fontId="0" fillId="0" borderId="11" xfId="0" applyBorder="1" applyAlignment="1">
      <alignment horizontal="left" vertical="center" indent="3"/>
    </xf>
    <xf numFmtId="3" fontId="0" fillId="0" borderId="11" xfId="9" applyNumberFormat="1" applyFont="1" applyFill="1" applyBorder="1"/>
    <xf numFmtId="3" fontId="17" fillId="2" borderId="13" xfId="9" applyNumberFormat="1" applyFont="1" applyFill="1" applyBorder="1" applyAlignment="1"/>
    <xf numFmtId="3" fontId="18" fillId="2" borderId="13" xfId="9" applyNumberFormat="1" applyFont="1" applyFill="1" applyBorder="1" applyAlignment="1"/>
    <xf numFmtId="3" fontId="2" fillId="0" borderId="11" xfId="9" applyNumberFormat="1" applyFont="1" applyFill="1" applyBorder="1"/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Fill="1" applyBorder="1"/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1" xfId="9" applyNumberFormat="1" applyFont="1" applyFill="1" applyBorder="1" applyAlignment="1" applyProtection="1">
      <alignment vertical="center"/>
      <protection locked="0"/>
    </xf>
    <xf numFmtId="3" fontId="0" fillId="0" borderId="11" xfId="9" applyNumberFormat="1" applyFont="1" applyFill="1" applyBorder="1" applyAlignment="1" applyProtection="1">
      <alignment vertical="center"/>
      <protection locked="0"/>
    </xf>
    <xf numFmtId="3" fontId="0" fillId="0" borderId="11" xfId="9" applyNumberFormat="1" applyFont="1" applyFill="1" applyBorder="1" applyAlignment="1">
      <alignment vertical="center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9" applyNumberFormat="1" applyFont="1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3" fontId="1" fillId="0" borderId="10" xfId="9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3" fontId="1" fillId="0" borderId="11" xfId="9" applyNumberFormat="1" applyFont="1" applyFill="1" applyBorder="1" applyAlignment="1" applyProtection="1">
      <alignment vertical="center"/>
      <protection locked="0"/>
    </xf>
    <xf numFmtId="3" fontId="18" fillId="2" borderId="13" xfId="9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11" xfId="9" applyNumberFormat="1" applyFont="1" applyFill="1" applyBorder="1" applyAlignment="1">
      <alignment vertical="center"/>
    </xf>
    <xf numFmtId="3" fontId="0" fillId="0" borderId="10" xfId="0" applyNumberFormat="1" applyBorder="1"/>
    <xf numFmtId="3" fontId="18" fillId="2" borderId="13" xfId="9" applyNumberFormat="1" applyFont="1" applyFill="1" applyBorder="1"/>
    <xf numFmtId="3" fontId="2" fillId="0" borderId="4" xfId="9" applyNumberFormat="1" applyFont="1" applyFill="1" applyBorder="1" applyProtection="1">
      <protection locked="0"/>
    </xf>
    <xf numFmtId="4" fontId="0" fillId="0" borderId="12" xfId="9" applyNumberFormat="1" applyFont="1" applyFill="1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5"/>
    <cellStyle name="Millares 3" xfId="8"/>
    <cellStyle name="Millares 5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1.IFT%20Informe%20Financiero%20Trimestral/Siret/0361_IDF_PEGT_UTO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70" workbookViewId="0">
      <selection activeCell="A77" sqref="A77"/>
    </sheetView>
  </sheetViews>
  <sheetFormatPr baseColWidth="10" defaultColWidth="11" defaultRowHeight="15" x14ac:dyDescent="0.25"/>
  <cols>
    <col min="1" max="1" width="101.85546875" style="55" bestFit="1" customWidth="1"/>
    <col min="2" max="2" width="17.7109375" style="55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4" ht="40.9" customHeight="1" x14ac:dyDescent="0.25">
      <c r="A1" s="93" t="s">
        <v>2</v>
      </c>
      <c r="B1" s="94"/>
      <c r="C1" s="94"/>
      <c r="D1" s="95"/>
    </row>
    <row r="2" spans="1:4" x14ac:dyDescent="0.25">
      <c r="A2" s="32" t="str">
        <f>'[2]Formato 1'!A2</f>
        <v xml:space="preserve"> UNIVERSIDAD TECNOLÓGICA DEL SUROESTE DE GUANAJUATO</v>
      </c>
      <c r="B2" s="61"/>
      <c r="C2" s="61"/>
      <c r="D2" s="62"/>
    </row>
    <row r="3" spans="1:4" x14ac:dyDescent="0.25">
      <c r="A3" s="33" t="s">
        <v>3</v>
      </c>
      <c r="B3" s="34"/>
      <c r="C3" s="34"/>
      <c r="D3" s="35"/>
    </row>
    <row r="4" spans="1:4" x14ac:dyDescent="0.25">
      <c r="A4" s="33" t="str">
        <f>'[2]Formato 3'!A4</f>
        <v>Del 1 de Enero al 31 de Marzo de 2025 (b)</v>
      </c>
      <c r="B4" s="34"/>
      <c r="C4" s="34"/>
      <c r="D4" s="35"/>
    </row>
    <row r="5" spans="1:4" x14ac:dyDescent="0.25">
      <c r="A5" s="36" t="s">
        <v>0</v>
      </c>
      <c r="B5" s="37"/>
      <c r="C5" s="37"/>
      <c r="D5" s="38"/>
    </row>
    <row r="6" spans="1:4" ht="15" customHeight="1" x14ac:dyDescent="0.25"/>
    <row r="7" spans="1:4" ht="30" x14ac:dyDescent="0.25">
      <c r="A7" s="58" t="s">
        <v>1</v>
      </c>
      <c r="B7" s="56" t="s">
        <v>4</v>
      </c>
      <c r="C7" s="56" t="s">
        <v>5</v>
      </c>
      <c r="D7" s="56" t="s">
        <v>6</v>
      </c>
    </row>
    <row r="8" spans="1:4" x14ac:dyDescent="0.25">
      <c r="A8" s="1" t="s">
        <v>7</v>
      </c>
      <c r="B8" s="63">
        <v>80198060.289999992</v>
      </c>
      <c r="C8" s="63">
        <v>16784704.07</v>
      </c>
      <c r="D8" s="63">
        <v>16784704.07</v>
      </c>
    </row>
    <row r="9" spans="1:4" x14ac:dyDescent="0.25">
      <c r="A9" s="14" t="s">
        <v>8</v>
      </c>
      <c r="B9" s="64">
        <v>46555614.289999999</v>
      </c>
      <c r="C9" s="64">
        <v>16784704.07</v>
      </c>
      <c r="D9" s="64">
        <v>16784704.07</v>
      </c>
    </row>
    <row r="10" spans="1:4" x14ac:dyDescent="0.25">
      <c r="A10" s="14" t="s">
        <v>9</v>
      </c>
      <c r="B10" s="64">
        <v>33642446</v>
      </c>
      <c r="C10" s="64">
        <v>0</v>
      </c>
      <c r="D10" s="64">
        <v>0</v>
      </c>
    </row>
    <row r="11" spans="1:4" x14ac:dyDescent="0.25">
      <c r="A11" s="14" t="s">
        <v>10</v>
      </c>
      <c r="B11" s="65">
        <v>0</v>
      </c>
      <c r="C11" s="65">
        <v>0</v>
      </c>
      <c r="D11" s="65">
        <v>0</v>
      </c>
    </row>
    <row r="12" spans="1:4" x14ac:dyDescent="0.25">
      <c r="A12" s="66"/>
      <c r="B12" s="67"/>
      <c r="C12" s="67"/>
      <c r="D12" s="67"/>
    </row>
    <row r="13" spans="1:4" x14ac:dyDescent="0.25">
      <c r="A13" s="1" t="s">
        <v>11</v>
      </c>
      <c r="B13" s="63">
        <v>80198060.289999992</v>
      </c>
      <c r="C13" s="63">
        <v>19544562.399999999</v>
      </c>
      <c r="D13" s="63">
        <v>14494073.029999999</v>
      </c>
    </row>
    <row r="14" spans="1:4" x14ac:dyDescent="0.25">
      <c r="A14" s="14" t="s">
        <v>12</v>
      </c>
      <c r="B14" s="64">
        <v>46555614.289999999</v>
      </c>
      <c r="C14" s="64">
        <v>14381151.949999999</v>
      </c>
      <c r="D14" s="64">
        <v>14381151.949999999</v>
      </c>
    </row>
    <row r="15" spans="1:4" x14ac:dyDescent="0.25">
      <c r="A15" s="14" t="s">
        <v>13</v>
      </c>
      <c r="B15" s="64">
        <v>33642446</v>
      </c>
      <c r="C15" s="64">
        <v>5163410.45</v>
      </c>
      <c r="D15" s="64">
        <v>112921.08</v>
      </c>
    </row>
    <row r="16" spans="1:4" x14ac:dyDescent="0.25">
      <c r="A16" s="66"/>
      <c r="B16" s="67"/>
      <c r="C16" s="67"/>
      <c r="D16" s="67"/>
    </row>
    <row r="17" spans="1:4" x14ac:dyDescent="0.25">
      <c r="A17" s="1" t="s">
        <v>14</v>
      </c>
      <c r="B17" s="68">
        <v>0</v>
      </c>
      <c r="C17" s="63">
        <f>C18+C19</f>
        <v>5050489.37</v>
      </c>
      <c r="D17" s="63">
        <f>D18+D19</f>
        <v>5050489.37</v>
      </c>
    </row>
    <row r="18" spans="1:4" x14ac:dyDescent="0.25">
      <c r="A18" s="14" t="s">
        <v>15</v>
      </c>
      <c r="B18" s="69">
        <v>0</v>
      </c>
      <c r="C18" s="64">
        <v>0</v>
      </c>
      <c r="D18" s="64">
        <v>0</v>
      </c>
    </row>
    <row r="19" spans="1:4" x14ac:dyDescent="0.25">
      <c r="A19" s="14" t="s">
        <v>16</v>
      </c>
      <c r="B19" s="69">
        <v>0</v>
      </c>
      <c r="C19" s="64">
        <v>5050489.37</v>
      </c>
      <c r="D19" s="64">
        <f>C19</f>
        <v>5050489.37</v>
      </c>
    </row>
    <row r="20" spans="1:4" x14ac:dyDescent="0.25">
      <c r="A20" s="66"/>
      <c r="B20" s="67"/>
      <c r="C20" s="67"/>
      <c r="D20" s="67"/>
    </row>
    <row r="21" spans="1:4" x14ac:dyDescent="0.25">
      <c r="A21" s="1" t="s">
        <v>17</v>
      </c>
      <c r="B21" s="63">
        <v>0</v>
      </c>
      <c r="C21" s="63">
        <f>C8-C13+C17</f>
        <v>2290631.0400000019</v>
      </c>
      <c r="D21" s="63">
        <f>D8-D13+D17</f>
        <v>7341120.4100000011</v>
      </c>
    </row>
    <row r="22" spans="1:4" x14ac:dyDescent="0.25">
      <c r="A22" s="1"/>
      <c r="B22" s="67"/>
      <c r="C22" s="67"/>
      <c r="D22" s="67"/>
    </row>
    <row r="23" spans="1:4" x14ac:dyDescent="0.25">
      <c r="A23" s="1" t="s">
        <v>18</v>
      </c>
      <c r="B23" s="63">
        <v>0</v>
      </c>
      <c r="C23" s="63">
        <f>C21-C11</f>
        <v>2290631.0400000019</v>
      </c>
      <c r="D23" s="63">
        <f>D21-D11</f>
        <v>7341120.4100000011</v>
      </c>
    </row>
    <row r="24" spans="1:4" x14ac:dyDescent="0.25">
      <c r="A24" s="1"/>
      <c r="B24" s="70"/>
      <c r="C24" s="70"/>
      <c r="D24" s="70"/>
    </row>
    <row r="25" spans="1:4" x14ac:dyDescent="0.25">
      <c r="A25" s="3" t="s">
        <v>19</v>
      </c>
      <c r="B25" s="63">
        <v>0</v>
      </c>
      <c r="C25" s="63">
        <f>C23-C17</f>
        <v>-2759858.3299999982</v>
      </c>
      <c r="D25" s="63">
        <f>D23-D17</f>
        <v>2290631.040000001</v>
      </c>
    </row>
    <row r="26" spans="1:4" x14ac:dyDescent="0.25">
      <c r="A26" s="71"/>
      <c r="B26" s="72"/>
      <c r="C26" s="72"/>
      <c r="D26" s="72"/>
    </row>
    <row r="27" spans="1:4" x14ac:dyDescent="0.25">
      <c r="A27" s="57"/>
      <c r="B27" s="73"/>
      <c r="C27" s="73"/>
      <c r="D27" s="73"/>
    </row>
    <row r="28" spans="1:4" x14ac:dyDescent="0.25">
      <c r="A28" s="58" t="s">
        <v>20</v>
      </c>
      <c r="B28" s="74" t="s">
        <v>21</v>
      </c>
      <c r="C28" s="74" t="s">
        <v>5</v>
      </c>
      <c r="D28" s="74" t="s">
        <v>22</v>
      </c>
    </row>
    <row r="29" spans="1:4" x14ac:dyDescent="0.25">
      <c r="A29" s="1" t="s">
        <v>23</v>
      </c>
      <c r="B29" s="75">
        <v>0</v>
      </c>
      <c r="C29" s="75">
        <v>0</v>
      </c>
      <c r="D29" s="75">
        <v>0</v>
      </c>
    </row>
    <row r="30" spans="1:4" x14ac:dyDescent="0.25">
      <c r="A30" s="14" t="s">
        <v>24</v>
      </c>
      <c r="B30" s="76">
        <v>0</v>
      </c>
      <c r="C30" s="76">
        <v>0</v>
      </c>
      <c r="D30" s="76">
        <v>0</v>
      </c>
    </row>
    <row r="31" spans="1:4" x14ac:dyDescent="0.25">
      <c r="A31" s="14" t="s">
        <v>25</v>
      </c>
      <c r="B31" s="76">
        <v>0</v>
      </c>
      <c r="C31" s="76">
        <v>0</v>
      </c>
      <c r="D31" s="76">
        <v>0</v>
      </c>
    </row>
    <row r="32" spans="1:4" x14ac:dyDescent="0.25">
      <c r="A32" s="10"/>
      <c r="B32" s="77"/>
      <c r="C32" s="77"/>
      <c r="D32" s="77"/>
    </row>
    <row r="33" spans="1:4" ht="14.45" customHeight="1" x14ac:dyDescent="0.25">
      <c r="A33" s="1" t="s">
        <v>26</v>
      </c>
      <c r="B33" s="75">
        <v>0</v>
      </c>
      <c r="C33" s="75">
        <f>C25+C29</f>
        <v>-2759858.3299999982</v>
      </c>
      <c r="D33" s="75">
        <f>D25+D29</f>
        <v>2290631.040000001</v>
      </c>
    </row>
    <row r="34" spans="1:4" ht="14.45" customHeight="1" x14ac:dyDescent="0.25">
      <c r="A34" s="12"/>
      <c r="B34" s="78"/>
      <c r="C34" s="78"/>
      <c r="D34" s="78"/>
    </row>
    <row r="35" spans="1:4" ht="14.45" customHeight="1" x14ac:dyDescent="0.25">
      <c r="A35" s="57"/>
      <c r="B35" s="73"/>
      <c r="C35" s="73"/>
      <c r="D35" s="73"/>
    </row>
    <row r="36" spans="1:4" ht="14.45" customHeight="1" x14ac:dyDescent="0.25">
      <c r="A36" s="58" t="s">
        <v>20</v>
      </c>
      <c r="B36" s="74" t="s">
        <v>27</v>
      </c>
      <c r="C36" s="74" t="s">
        <v>5</v>
      </c>
      <c r="D36" s="74" t="s">
        <v>6</v>
      </c>
    </row>
    <row r="37" spans="1:4" ht="14.45" customHeight="1" x14ac:dyDescent="0.25">
      <c r="A37" s="1" t="s">
        <v>28</v>
      </c>
      <c r="B37" s="75">
        <v>0</v>
      </c>
      <c r="C37" s="75">
        <v>0</v>
      </c>
      <c r="D37" s="75">
        <v>0</v>
      </c>
    </row>
    <row r="38" spans="1:4" x14ac:dyDescent="0.25">
      <c r="A38" s="14" t="s">
        <v>29</v>
      </c>
      <c r="B38" s="76">
        <v>0</v>
      </c>
      <c r="C38" s="76">
        <v>0</v>
      </c>
      <c r="D38" s="76">
        <v>0</v>
      </c>
    </row>
    <row r="39" spans="1:4" x14ac:dyDescent="0.25">
      <c r="A39" s="14" t="s">
        <v>30</v>
      </c>
      <c r="B39" s="76">
        <v>0</v>
      </c>
      <c r="C39" s="76">
        <v>0</v>
      </c>
      <c r="D39" s="76">
        <v>0</v>
      </c>
    </row>
    <row r="40" spans="1:4" x14ac:dyDescent="0.25">
      <c r="A40" s="1" t="s">
        <v>31</v>
      </c>
      <c r="B40" s="75">
        <v>0</v>
      </c>
      <c r="C40" s="75">
        <v>0</v>
      </c>
      <c r="D40" s="75">
        <v>0</v>
      </c>
    </row>
    <row r="41" spans="1:4" x14ac:dyDescent="0.25">
      <c r="A41" s="14" t="s">
        <v>32</v>
      </c>
      <c r="B41" s="76">
        <v>0</v>
      </c>
      <c r="C41" s="76">
        <v>0</v>
      </c>
      <c r="D41" s="76">
        <v>0</v>
      </c>
    </row>
    <row r="42" spans="1:4" x14ac:dyDescent="0.25">
      <c r="A42" s="14" t="s">
        <v>33</v>
      </c>
      <c r="B42" s="76">
        <v>0</v>
      </c>
      <c r="C42" s="76">
        <v>0</v>
      </c>
      <c r="D42" s="76">
        <v>0</v>
      </c>
    </row>
    <row r="43" spans="1:4" x14ac:dyDescent="0.25">
      <c r="A43" s="10"/>
      <c r="B43" s="77"/>
      <c r="C43" s="77"/>
      <c r="D43" s="77"/>
    </row>
    <row r="44" spans="1:4" x14ac:dyDescent="0.25">
      <c r="A44" s="1" t="s">
        <v>34</v>
      </c>
      <c r="B44" s="75">
        <v>0</v>
      </c>
      <c r="C44" s="75">
        <v>0</v>
      </c>
      <c r="D44" s="75">
        <v>0</v>
      </c>
    </row>
    <row r="45" spans="1:4" x14ac:dyDescent="0.25">
      <c r="A45" s="79"/>
      <c r="B45" s="80"/>
      <c r="C45" s="80"/>
      <c r="D45" s="80"/>
    </row>
    <row r="46" spans="1:4" x14ac:dyDescent="0.25">
      <c r="B46" s="73"/>
      <c r="C46" s="73"/>
      <c r="D46" s="73"/>
    </row>
    <row r="47" spans="1:4" ht="30" x14ac:dyDescent="0.25">
      <c r="A47" s="58" t="s">
        <v>20</v>
      </c>
      <c r="B47" s="74" t="s">
        <v>27</v>
      </c>
      <c r="C47" s="74" t="s">
        <v>5</v>
      </c>
      <c r="D47" s="74" t="s">
        <v>6</v>
      </c>
    </row>
    <row r="48" spans="1:4" x14ac:dyDescent="0.25">
      <c r="A48" s="81" t="s">
        <v>35</v>
      </c>
      <c r="B48" s="82">
        <v>46555614.289999999</v>
      </c>
      <c r="C48" s="82">
        <v>16784704.07</v>
      </c>
      <c r="D48" s="82">
        <v>16784704.07</v>
      </c>
    </row>
    <row r="49" spans="1:4" x14ac:dyDescent="0.25">
      <c r="A49" s="83" t="s">
        <v>36</v>
      </c>
      <c r="B49" s="75">
        <v>0</v>
      </c>
      <c r="C49" s="75">
        <v>0</v>
      </c>
      <c r="D49" s="75">
        <v>0</v>
      </c>
    </row>
    <row r="50" spans="1:4" x14ac:dyDescent="0.25">
      <c r="A50" s="84" t="s">
        <v>29</v>
      </c>
      <c r="B50" s="76">
        <v>0</v>
      </c>
      <c r="C50" s="76">
        <v>0</v>
      </c>
      <c r="D50" s="76">
        <v>0</v>
      </c>
    </row>
    <row r="51" spans="1:4" x14ac:dyDescent="0.25">
      <c r="A51" s="84" t="s">
        <v>32</v>
      </c>
      <c r="B51" s="76">
        <v>0</v>
      </c>
      <c r="C51" s="76">
        <v>0</v>
      </c>
      <c r="D51" s="76">
        <v>0</v>
      </c>
    </row>
    <row r="52" spans="1:4" x14ac:dyDescent="0.25">
      <c r="A52" s="10"/>
      <c r="B52" s="77"/>
      <c r="C52" s="77"/>
      <c r="D52" s="77"/>
    </row>
    <row r="53" spans="1:4" x14ac:dyDescent="0.25">
      <c r="A53" s="14" t="s">
        <v>12</v>
      </c>
      <c r="B53" s="85">
        <f>B14</f>
        <v>46555614.289999999</v>
      </c>
      <c r="C53" s="85">
        <v>14381151.949999999</v>
      </c>
      <c r="D53" s="85">
        <v>14381151.949999999</v>
      </c>
    </row>
    <row r="54" spans="1:4" x14ac:dyDescent="0.25">
      <c r="A54" s="10"/>
      <c r="B54" s="77"/>
      <c r="C54" s="77"/>
      <c r="D54" s="77"/>
    </row>
    <row r="55" spans="1:4" x14ac:dyDescent="0.25">
      <c r="A55" s="14" t="s">
        <v>15</v>
      </c>
      <c r="B55" s="86"/>
      <c r="C55" s="85">
        <v>0</v>
      </c>
      <c r="D55" s="85">
        <v>0</v>
      </c>
    </row>
    <row r="56" spans="1:4" x14ac:dyDescent="0.25">
      <c r="A56" s="10"/>
      <c r="B56" s="77"/>
      <c r="C56" s="77"/>
      <c r="D56" s="77"/>
    </row>
    <row r="57" spans="1:4" x14ac:dyDescent="0.25">
      <c r="A57" s="3" t="s">
        <v>164</v>
      </c>
      <c r="B57" s="75">
        <v>0</v>
      </c>
      <c r="C57" s="75">
        <f>C48+C49-C53+C55</f>
        <v>2403552.120000001</v>
      </c>
      <c r="D57" s="75">
        <f>D48+D49-D53+D55</f>
        <v>2403552.120000001</v>
      </c>
    </row>
    <row r="58" spans="1:4" x14ac:dyDescent="0.25">
      <c r="A58" s="87"/>
      <c r="B58" s="88"/>
      <c r="C58" s="88"/>
      <c r="D58" s="88"/>
    </row>
    <row r="59" spans="1:4" x14ac:dyDescent="0.25">
      <c r="A59" s="3" t="s">
        <v>37</v>
      </c>
      <c r="B59" s="75">
        <v>0</v>
      </c>
      <c r="C59" s="75">
        <f>C57-C49</f>
        <v>2403552.120000001</v>
      </c>
      <c r="D59" s="75">
        <f>D57-D49</f>
        <v>2403552.120000001</v>
      </c>
    </row>
    <row r="60" spans="1:4" x14ac:dyDescent="0.25">
      <c r="A60" s="12"/>
      <c r="B60" s="80"/>
      <c r="C60" s="80"/>
      <c r="D60" s="80"/>
    </row>
    <row r="61" spans="1:4" x14ac:dyDescent="0.25">
      <c r="B61" s="59"/>
      <c r="C61" s="59"/>
      <c r="D61" s="59"/>
    </row>
    <row r="62" spans="1:4" ht="30" x14ac:dyDescent="0.25">
      <c r="A62" s="58" t="s">
        <v>20</v>
      </c>
      <c r="B62" s="74" t="s">
        <v>27</v>
      </c>
      <c r="C62" s="74" t="s">
        <v>5</v>
      </c>
      <c r="D62" s="74" t="s">
        <v>6</v>
      </c>
    </row>
    <row r="63" spans="1:4" x14ac:dyDescent="0.25">
      <c r="A63" s="81" t="s">
        <v>9</v>
      </c>
      <c r="B63" s="60">
        <v>33642446</v>
      </c>
      <c r="C63" s="89">
        <f>C10</f>
        <v>0</v>
      </c>
      <c r="D63" s="89">
        <f>D10</f>
        <v>0</v>
      </c>
    </row>
    <row r="64" spans="1:4" ht="30" x14ac:dyDescent="0.25">
      <c r="A64" s="83" t="s">
        <v>38</v>
      </c>
      <c r="B64" s="63">
        <v>0</v>
      </c>
      <c r="C64" s="63">
        <v>0</v>
      </c>
      <c r="D64" s="63">
        <v>0</v>
      </c>
    </row>
    <row r="65" spans="1:4" x14ac:dyDescent="0.25">
      <c r="A65" s="84" t="s">
        <v>30</v>
      </c>
      <c r="B65" s="65">
        <v>0</v>
      </c>
      <c r="C65" s="65">
        <v>0</v>
      </c>
      <c r="D65" s="65">
        <v>0</v>
      </c>
    </row>
    <row r="66" spans="1:4" x14ac:dyDescent="0.25">
      <c r="A66" s="84" t="s">
        <v>33</v>
      </c>
      <c r="B66" s="65">
        <v>0</v>
      </c>
      <c r="C66" s="65">
        <v>0</v>
      </c>
      <c r="D66" s="65">
        <v>0</v>
      </c>
    </row>
    <row r="67" spans="1:4" x14ac:dyDescent="0.25">
      <c r="A67" s="10"/>
      <c r="B67" s="67"/>
      <c r="C67" s="67"/>
      <c r="D67" s="67"/>
    </row>
    <row r="68" spans="1:4" x14ac:dyDescent="0.25">
      <c r="A68" s="14" t="s">
        <v>39</v>
      </c>
      <c r="B68" s="64">
        <v>33642446</v>
      </c>
      <c r="C68" s="64">
        <f>C15</f>
        <v>5163410.45</v>
      </c>
      <c r="D68" s="64">
        <v>112921.08</v>
      </c>
    </row>
    <row r="69" spans="1:4" x14ac:dyDescent="0.25">
      <c r="A69" s="10"/>
      <c r="B69" s="67"/>
      <c r="C69" s="67"/>
      <c r="D69" s="67"/>
    </row>
    <row r="70" spans="1:4" x14ac:dyDescent="0.25">
      <c r="A70" s="14" t="s">
        <v>16</v>
      </c>
      <c r="B70" s="90">
        <v>0</v>
      </c>
      <c r="C70" s="64">
        <v>5050489.37</v>
      </c>
      <c r="D70" s="64">
        <f>C70</f>
        <v>5050489.37</v>
      </c>
    </row>
    <row r="71" spans="1:4" x14ac:dyDescent="0.25">
      <c r="A71" s="10"/>
      <c r="B71" s="67"/>
      <c r="C71" s="67"/>
      <c r="D71" s="67"/>
    </row>
    <row r="72" spans="1:4" x14ac:dyDescent="0.25">
      <c r="A72" s="3" t="s">
        <v>165</v>
      </c>
      <c r="B72" s="63">
        <v>0</v>
      </c>
      <c r="C72" s="63">
        <f>C63+C64-C68+C70</f>
        <v>-112921.08000000007</v>
      </c>
      <c r="D72" s="91">
        <f>D63+D64-D68+D70</f>
        <v>4937568.29</v>
      </c>
    </row>
    <row r="73" spans="1:4" x14ac:dyDescent="0.25">
      <c r="A73" s="10"/>
      <c r="B73" s="67"/>
      <c r="C73" s="67"/>
      <c r="D73" s="67"/>
    </row>
    <row r="74" spans="1:4" x14ac:dyDescent="0.25">
      <c r="A74" s="3" t="s">
        <v>40</v>
      </c>
      <c r="B74" s="63">
        <v>0</v>
      </c>
      <c r="C74" s="63">
        <f>C72-C64</f>
        <v>-112921.08000000007</v>
      </c>
      <c r="D74" s="63">
        <f>D72-D64</f>
        <v>4937568.29</v>
      </c>
    </row>
    <row r="75" spans="1:4" x14ac:dyDescent="0.25">
      <c r="A75" s="12"/>
      <c r="B75" s="92"/>
      <c r="C75" s="92"/>
      <c r="D75" s="92"/>
    </row>
    <row r="77" spans="1:4" x14ac:dyDescent="0.25">
      <c r="A77" s="55" t="s">
        <v>166</v>
      </c>
    </row>
  </sheetData>
  <mergeCells count="1">
    <mergeCell ref="A1:D1"/>
  </mergeCells>
  <dataValidations count="1">
    <dataValidation type="decimal" allowBlank="1" showInputMessage="1" showErrorMessage="1" sqref="B29:D33 B37:D44 B48:D59 B63:B74 C64:D74 B8:D2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98" t="s">
        <v>53</v>
      </c>
      <c r="B1" s="98"/>
      <c r="C1" s="98"/>
      <c r="D1" s="98"/>
      <c r="E1" s="98"/>
      <c r="F1" s="98"/>
      <c r="G1" s="9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96" t="s">
        <v>56</v>
      </c>
      <c r="B6" s="6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83.25" customHeight="1" x14ac:dyDescent="0.25">
      <c r="A7" s="97"/>
      <c r="B7" s="26" t="s">
        <v>57</v>
      </c>
      <c r="C7" s="97"/>
      <c r="D7" s="97"/>
      <c r="E7" s="97"/>
      <c r="F7" s="97"/>
      <c r="G7" s="97"/>
    </row>
    <row r="8" spans="1:7" ht="30" x14ac:dyDescent="0.25">
      <c r="A8" s="27" t="s">
        <v>58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43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59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45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46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47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48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49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68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50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69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51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9" t="s">
        <v>72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55</v>
      </c>
      <c r="B5" s="34"/>
      <c r="C5" s="34"/>
      <c r="D5" s="34"/>
      <c r="E5" s="34"/>
      <c r="F5" s="34"/>
      <c r="G5" s="35"/>
    </row>
    <row r="6" spans="1:7" x14ac:dyDescent="0.25">
      <c r="A6" s="100" t="s">
        <v>74</v>
      </c>
      <c r="B6" s="6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57.75" customHeight="1" x14ac:dyDescent="0.25">
      <c r="A7" s="101"/>
      <c r="B7" s="7" t="s">
        <v>57</v>
      </c>
      <c r="C7" s="97"/>
      <c r="D7" s="97"/>
      <c r="E7" s="97"/>
      <c r="F7" s="97"/>
      <c r="G7" s="97"/>
    </row>
    <row r="8" spans="1:7" x14ac:dyDescent="0.25">
      <c r="A8" s="4" t="s">
        <v>75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78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9" t="s">
        <v>88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89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3" t="s">
        <v>56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6">
        <f>+F5+1</f>
        <v>2022</v>
      </c>
    </row>
    <row r="6" spans="1:7" ht="32.25" x14ac:dyDescent="0.25">
      <c r="A6" s="104"/>
      <c r="B6" s="106"/>
      <c r="C6" s="106"/>
      <c r="D6" s="106"/>
      <c r="E6" s="106"/>
      <c r="F6" s="106"/>
      <c r="G6" s="7" t="s">
        <v>90</v>
      </c>
    </row>
    <row r="7" spans="1:7" x14ac:dyDescent="0.25">
      <c r="A7" s="18" t="s">
        <v>58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98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99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68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50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108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51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109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102" t="s">
        <v>111</v>
      </c>
      <c r="B39" s="102"/>
      <c r="C39" s="102"/>
      <c r="D39" s="102"/>
      <c r="E39" s="102"/>
      <c r="F39" s="102"/>
      <c r="G39" s="102"/>
    </row>
    <row r="40" spans="1:7" x14ac:dyDescent="0.25">
      <c r="A40" s="102" t="s">
        <v>112</v>
      </c>
      <c r="B40" s="102"/>
      <c r="C40" s="102"/>
      <c r="D40" s="102"/>
      <c r="E40" s="102"/>
      <c r="F40" s="102"/>
      <c r="G40" s="10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9" t="s">
        <v>113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7" t="s">
        <v>74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6">
        <v>2022</v>
      </c>
    </row>
    <row r="6" spans="1:7" ht="48.75" customHeight="1" x14ac:dyDescent="0.25">
      <c r="A6" s="108"/>
      <c r="B6" s="106"/>
      <c r="C6" s="106"/>
      <c r="D6" s="106"/>
      <c r="E6" s="106"/>
      <c r="F6" s="106"/>
      <c r="G6" s="7" t="s">
        <v>115</v>
      </c>
    </row>
    <row r="7" spans="1:7" x14ac:dyDescent="0.25">
      <c r="A7" s="4" t="s">
        <v>75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79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79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102" t="s">
        <v>111</v>
      </c>
      <c r="B32" s="102"/>
      <c r="C32" s="102"/>
      <c r="D32" s="102"/>
      <c r="E32" s="102"/>
      <c r="F32" s="102"/>
      <c r="G32" s="102"/>
    </row>
    <row r="33" spans="1:7" x14ac:dyDescent="0.25">
      <c r="A33" s="102" t="s">
        <v>112</v>
      </c>
      <c r="B33" s="102"/>
      <c r="C33" s="102"/>
      <c r="D33" s="102"/>
      <c r="E33" s="102"/>
      <c r="F33" s="102"/>
      <c r="G33" s="10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109" t="s">
        <v>117</v>
      </c>
      <c r="B1" s="109"/>
      <c r="C1" s="109"/>
      <c r="D1" s="109"/>
      <c r="E1" s="109"/>
      <c r="F1" s="109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118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119</v>
      </c>
      <c r="C4" s="40" t="s">
        <v>120</v>
      </c>
      <c r="D4" s="40" t="s">
        <v>121</v>
      </c>
      <c r="E4" s="40" t="s">
        <v>122</v>
      </c>
      <c r="F4" s="40" t="s">
        <v>123</v>
      </c>
    </row>
    <row r="5" spans="1:6" ht="12.75" customHeight="1" x14ac:dyDescent="0.25">
      <c r="A5" s="3" t="s">
        <v>124</v>
      </c>
      <c r="B5" s="11"/>
      <c r="C5" s="11"/>
      <c r="D5" s="11"/>
      <c r="E5" s="11"/>
      <c r="F5" s="11"/>
    </row>
    <row r="6" spans="1:6" ht="30" x14ac:dyDescent="0.25">
      <c r="A6" s="15" t="s">
        <v>125</v>
      </c>
      <c r="B6" s="16"/>
      <c r="C6" s="16"/>
      <c r="D6" s="16"/>
      <c r="E6" s="16"/>
      <c r="F6" s="16"/>
    </row>
    <row r="7" spans="1:6" ht="15" x14ac:dyDescent="0.25">
      <c r="A7" s="15" t="s">
        <v>126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127</v>
      </c>
      <c r="B9" s="10"/>
      <c r="C9" s="10"/>
      <c r="D9" s="10"/>
      <c r="E9" s="10"/>
      <c r="F9" s="10"/>
    </row>
    <row r="10" spans="1:6" ht="15" x14ac:dyDescent="0.25">
      <c r="A10" s="15" t="s">
        <v>128</v>
      </c>
      <c r="B10" s="16"/>
      <c r="C10" s="16"/>
      <c r="D10" s="16"/>
      <c r="E10" s="16"/>
      <c r="F10" s="16"/>
    </row>
    <row r="11" spans="1:6" ht="15" x14ac:dyDescent="0.25">
      <c r="A11" s="31" t="s">
        <v>129</v>
      </c>
      <c r="B11" s="16"/>
      <c r="C11" s="16"/>
      <c r="D11" s="16"/>
      <c r="E11" s="16"/>
      <c r="F11" s="16"/>
    </row>
    <row r="12" spans="1:6" ht="15" x14ac:dyDescent="0.25">
      <c r="A12" s="31" t="s">
        <v>130</v>
      </c>
      <c r="B12" s="16"/>
      <c r="C12" s="16"/>
      <c r="D12" s="16"/>
      <c r="E12" s="16"/>
      <c r="F12" s="16"/>
    </row>
    <row r="13" spans="1:6" ht="15" x14ac:dyDescent="0.25">
      <c r="A13" s="31" t="s">
        <v>131</v>
      </c>
      <c r="B13" s="16"/>
      <c r="C13" s="16"/>
      <c r="D13" s="16"/>
      <c r="E13" s="16"/>
      <c r="F13" s="16"/>
    </row>
    <row r="14" spans="1:6" ht="15" x14ac:dyDescent="0.25">
      <c r="A14" s="15" t="s">
        <v>132</v>
      </c>
      <c r="B14" s="16"/>
      <c r="C14" s="16"/>
      <c r="D14" s="16"/>
      <c r="E14" s="16"/>
      <c r="F14" s="16"/>
    </row>
    <row r="15" spans="1:6" ht="15" x14ac:dyDescent="0.25">
      <c r="A15" s="31" t="s">
        <v>129</v>
      </c>
      <c r="B15" s="16"/>
      <c r="C15" s="16"/>
      <c r="D15" s="16"/>
      <c r="E15" s="16"/>
      <c r="F15" s="16"/>
    </row>
    <row r="16" spans="1:6" ht="15" x14ac:dyDescent="0.25">
      <c r="A16" s="31" t="s">
        <v>130</v>
      </c>
      <c r="B16" s="16"/>
      <c r="C16" s="16"/>
      <c r="D16" s="16"/>
      <c r="E16" s="16"/>
      <c r="F16" s="16"/>
    </row>
    <row r="17" spans="1:6" ht="15" x14ac:dyDescent="0.25">
      <c r="A17" s="31" t="s">
        <v>131</v>
      </c>
      <c r="B17" s="16"/>
      <c r="C17" s="16"/>
      <c r="D17" s="16"/>
      <c r="E17" s="16"/>
      <c r="F17" s="16"/>
    </row>
    <row r="18" spans="1:6" ht="15" x14ac:dyDescent="0.25">
      <c r="A18" s="15" t="s">
        <v>133</v>
      </c>
      <c r="B18" s="41"/>
      <c r="C18" s="16"/>
      <c r="D18" s="16"/>
      <c r="E18" s="16"/>
      <c r="F18" s="16"/>
    </row>
    <row r="19" spans="1:6" ht="15" x14ac:dyDescent="0.25">
      <c r="A19" s="15" t="s">
        <v>134</v>
      </c>
      <c r="B19" s="16"/>
      <c r="C19" s="16"/>
      <c r="D19" s="16"/>
      <c r="E19" s="16"/>
      <c r="F19" s="16"/>
    </row>
    <row r="20" spans="1:6" ht="30" x14ac:dyDescent="0.25">
      <c r="A20" s="15" t="s">
        <v>135</v>
      </c>
      <c r="B20" s="42"/>
      <c r="C20" s="42"/>
      <c r="D20" s="42"/>
      <c r="E20" s="42"/>
      <c r="F20" s="42"/>
    </row>
    <row r="21" spans="1:6" ht="30" x14ac:dyDescent="0.25">
      <c r="A21" s="15" t="s">
        <v>136</v>
      </c>
      <c r="B21" s="42"/>
      <c r="C21" s="42"/>
      <c r="D21" s="42"/>
      <c r="E21" s="42"/>
      <c r="F21" s="42"/>
    </row>
    <row r="22" spans="1:6" ht="30" x14ac:dyDescent="0.25">
      <c r="A22" s="15" t="s">
        <v>137</v>
      </c>
      <c r="B22" s="42"/>
      <c r="C22" s="42"/>
      <c r="D22" s="42"/>
      <c r="E22" s="42"/>
      <c r="F22" s="42"/>
    </row>
    <row r="23" spans="1:6" ht="15" x14ac:dyDescent="0.25">
      <c r="A23" s="15" t="s">
        <v>138</v>
      </c>
      <c r="B23" s="42"/>
      <c r="C23" s="42"/>
      <c r="D23" s="42"/>
      <c r="E23" s="42"/>
      <c r="F23" s="42"/>
    </row>
    <row r="24" spans="1:6" ht="15" x14ac:dyDescent="0.25">
      <c r="A24" s="15" t="s">
        <v>139</v>
      </c>
      <c r="B24" s="43"/>
      <c r="C24" s="16"/>
      <c r="D24" s="16"/>
      <c r="E24" s="16"/>
      <c r="F24" s="16"/>
    </row>
    <row r="25" spans="1:6" ht="15" x14ac:dyDescent="0.25">
      <c r="A25" s="15" t="s">
        <v>140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141</v>
      </c>
      <c r="B27" s="10"/>
      <c r="C27" s="10"/>
      <c r="D27" s="10"/>
      <c r="E27" s="10"/>
      <c r="F27" s="10"/>
    </row>
    <row r="28" spans="1:6" ht="15" x14ac:dyDescent="0.25">
      <c r="A28" s="15" t="s">
        <v>142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143</v>
      </c>
      <c r="B30" s="10"/>
      <c r="C30" s="10"/>
      <c r="D30" s="10"/>
      <c r="E30" s="10"/>
      <c r="F30" s="10"/>
    </row>
    <row r="31" spans="1:6" ht="15" x14ac:dyDescent="0.25">
      <c r="A31" s="15" t="s">
        <v>128</v>
      </c>
      <c r="B31" s="16"/>
      <c r="C31" s="16"/>
      <c r="D31" s="16"/>
      <c r="E31" s="16"/>
      <c r="F31" s="16"/>
    </row>
    <row r="32" spans="1:6" ht="15" x14ac:dyDescent="0.25">
      <c r="A32" s="15" t="s">
        <v>132</v>
      </c>
      <c r="B32" s="16"/>
      <c r="C32" s="16"/>
      <c r="D32" s="16"/>
      <c r="E32" s="16"/>
      <c r="F32" s="16"/>
    </row>
    <row r="33" spans="1:6" ht="15" x14ac:dyDescent="0.25">
      <c r="A33" s="15" t="s">
        <v>144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145</v>
      </c>
      <c r="B35" s="10"/>
      <c r="C35" s="10"/>
      <c r="D35" s="10"/>
      <c r="E35" s="10"/>
      <c r="F35" s="10"/>
    </row>
    <row r="36" spans="1:6" ht="15" x14ac:dyDescent="0.25">
      <c r="A36" s="15" t="s">
        <v>146</v>
      </c>
      <c r="B36" s="16"/>
      <c r="C36" s="16"/>
      <c r="D36" s="16"/>
      <c r="E36" s="16"/>
      <c r="F36" s="16"/>
    </row>
    <row r="37" spans="1:6" ht="15" x14ac:dyDescent="0.25">
      <c r="A37" s="15" t="s">
        <v>147</v>
      </c>
      <c r="B37" s="16"/>
      <c r="C37" s="16"/>
      <c r="D37" s="16"/>
      <c r="E37" s="16"/>
      <c r="F37" s="16"/>
    </row>
    <row r="38" spans="1:6" ht="15" x14ac:dyDescent="0.25">
      <c r="A38" s="15" t="s">
        <v>148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149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150</v>
      </c>
      <c r="B42" s="10"/>
      <c r="C42" s="10"/>
      <c r="D42" s="10"/>
      <c r="E42" s="10"/>
      <c r="F42" s="10"/>
    </row>
    <row r="43" spans="1:6" ht="15" x14ac:dyDescent="0.25">
      <c r="A43" s="15" t="s">
        <v>151</v>
      </c>
      <c r="B43" s="16"/>
      <c r="C43" s="16"/>
      <c r="D43" s="16"/>
      <c r="E43" s="16"/>
      <c r="F43" s="16"/>
    </row>
    <row r="44" spans="1:6" ht="15" x14ac:dyDescent="0.25">
      <c r="A44" s="15" t="s">
        <v>152</v>
      </c>
      <c r="B44" s="16"/>
      <c r="C44" s="16"/>
      <c r="D44" s="16"/>
      <c r="E44" s="16"/>
      <c r="F44" s="16"/>
    </row>
    <row r="45" spans="1:6" ht="15" x14ac:dyDescent="0.25">
      <c r="A45" s="15" t="s">
        <v>153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154</v>
      </c>
      <c r="B47" s="10"/>
      <c r="C47" s="10"/>
      <c r="D47" s="10"/>
      <c r="E47" s="10"/>
      <c r="F47" s="10"/>
    </row>
    <row r="48" spans="1:6" ht="15" x14ac:dyDescent="0.25">
      <c r="A48" s="15" t="s">
        <v>152</v>
      </c>
      <c r="B48" s="42"/>
      <c r="C48" s="42"/>
      <c r="D48" s="42"/>
      <c r="E48" s="42"/>
      <c r="F48" s="42"/>
    </row>
    <row r="49" spans="1:6" ht="15" x14ac:dyDescent="0.25">
      <c r="A49" s="15" t="s">
        <v>153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155</v>
      </c>
      <c r="B51" s="10"/>
      <c r="C51" s="10"/>
      <c r="D51" s="10"/>
      <c r="E51" s="10"/>
      <c r="F51" s="10"/>
    </row>
    <row r="52" spans="1:6" ht="15" x14ac:dyDescent="0.25">
      <c r="A52" s="15" t="s">
        <v>152</v>
      </c>
      <c r="B52" s="16"/>
      <c r="C52" s="16"/>
      <c r="D52" s="16"/>
      <c r="E52" s="16"/>
      <c r="F52" s="16"/>
    </row>
    <row r="53" spans="1:6" ht="15" x14ac:dyDescent="0.25">
      <c r="A53" s="15" t="s">
        <v>153</v>
      </c>
      <c r="B53" s="16"/>
      <c r="C53" s="16"/>
      <c r="D53" s="16"/>
      <c r="E53" s="16"/>
      <c r="F53" s="16"/>
    </row>
    <row r="54" spans="1:6" ht="15" x14ac:dyDescent="0.25">
      <c r="A54" s="15" t="s">
        <v>156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158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159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2025-04-22T18:44:32Z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