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F05\Documents\2025.Ejercicio Fiscal\05.Informes Financieros Trimestrales 2025\04.IFT Informe Financiero Trimestral\Información Contable\"/>
    </mc:Choice>
  </mc:AlternateContent>
  <bookViews>
    <workbookView xWindow="0" yWindow="0" windowWidth="21600" windowHeight="10080"/>
  </bookViews>
  <sheets>
    <sheet name="EAA" sheetId="2" r:id="rId1"/>
  </sheets>
  <definedNames>
    <definedName name="_xlnm._FilterDatabase" localSheetId="0" hidden="1">EAA!$A$2:$F$21</definedName>
    <definedName name="_xlnm.Print_Area" localSheetId="0">EAA!$A$1:$F$33</definedName>
  </definedNames>
  <calcPr calcId="162913"/>
</workbook>
</file>

<file path=xl/calcChain.xml><?xml version="1.0" encoding="utf-8"?>
<calcChain xmlns="http://schemas.openxmlformats.org/spreadsheetml/2006/main">
  <c r="E21" i="2" l="1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D12" i="2"/>
  <c r="C12" i="2"/>
  <c r="B12" i="2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D4" i="2"/>
  <c r="C4" i="2"/>
  <c r="B4" i="2"/>
  <c r="D3" i="2" l="1"/>
  <c r="C3" i="2"/>
  <c r="F12" i="2"/>
  <c r="B3" i="2"/>
  <c r="E4" i="2"/>
  <c r="E12" i="2"/>
  <c r="F4" i="2"/>
  <c r="F3" i="2" l="1"/>
  <c r="E3" i="2"/>
</calcChain>
</file>

<file path=xl/sharedStrings.xml><?xml version="1.0" encoding="utf-8"?>
<sst xmlns="http://schemas.openxmlformats.org/spreadsheetml/2006/main" count="27" uniqueCount="27">
  <si>
    <t>ACTIVO</t>
  </si>
  <si>
    <t>Inventarios</t>
  </si>
  <si>
    <t>Almacenes</t>
  </si>
  <si>
    <t>Concepto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</si>
  <si>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</si>
  <si>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</si>
  <si>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</si>
  <si>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</si>
  <si>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</si>
  <si>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</si>
  <si>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</si>
  <si>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</si>
  <si>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</si>
  <si>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</si>
  <si>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</si>
  <si>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</si>
  <si>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</si>
  <si>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</si>
  <si>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</si>
  <si>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</si>
  <si>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</si>
  <si>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Cargos del Periodo</t>
  </si>
  <si>
    <t>Abonos del Periodo</t>
  </si>
  <si>
    <t>Saldo Final</t>
  </si>
  <si>
    <t>Bajo protesta de decir verdad declaramos que los Estados Financieros y sus notas, son razonablemente correctos y son responsabilidad del emisor.</t>
  </si>
  <si>
    <t>Variación del Periodo</t>
  </si>
  <si>
    <t>UNIVERSIDAD TECNOLOGICA DEL SUROESTE DE GUANAJUATO
Estado Analítico del Activo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</si>
</sst>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4">
    <xf numFmtId="0" fontId="0" fillId="0" borderId="0" xfId="0"/>
    <xf numFmtId="0" fontId="0" fillId="0" borderId="0" xfId="0" applyProtection="1">
      <protection locked="0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Fill="1" applyBorder="1" applyAlignment="1">
      <alignment horizontal="left" vertical="top" indent="1"/>
    </xf>
    <xf numFmtId="0" fontId="2" fillId="0" borderId="4" xfId="8" applyFont="1" applyFill="1" applyBorder="1" applyAlignment="1">
      <alignment horizontal="left" vertical="top" indent="2"/>
    </xf>
    <xf numFmtId="0" fontId="3" fillId="0" borderId="4" xfId="8" applyFont="1" applyFill="1" applyBorder="1" applyAlignment="1">
      <alignment horizontal="left" vertical="top" indent="2"/>
    </xf>
    <xf numFmtId="0" fontId="1" fillId="0" borderId="0" xfId="8" applyAlignment="1" applyProtection="1">
      <alignment horizontal="left" vertical="top" indent="1"/>
      <protection locked="0"/>
    </xf>
    <xf numFmtId="3" fontId="2" fillId="0" borderId="4" xfId="8" applyNumberFormat="1" applyFont="1" applyFill="1" applyBorder="1" applyAlignment="1" applyProtection="1">
      <alignment vertical="top" wrapText="1"/>
      <protection locked="0"/>
    </xf>
    <xf numFmtId="3" fontId="3" fillId="0" borderId="4" xfId="8" applyNumberFormat="1" applyFont="1" applyFill="1" applyBorder="1" applyAlignment="1" applyProtection="1">
      <alignment vertical="top" wrapText="1"/>
      <protection locked="0"/>
    </xf>
    <xf numFmtId="3" fontId="3" fillId="0" borderId="4" xfId="8" applyNumberFormat="1" applyFont="1" applyFill="1" applyBorder="1" applyAlignment="1" applyProtection="1">
      <alignment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104775</xdr:colOff>
      <xdr:row>25</xdr:row>
      <xdr:rowOff>85725</xdr:rowOff>
    </xdr:from>
    <xdr:ext cx="9372599" cy="771526"/>
    <xdr:sp macro="" textlink="">
      <xdr:nvSpPr>
        <xdr:cNvPr id="2" name="CuadroTexto 1"/>
        <xdr:cNvSpPr txBox="1"/>
      </xdr:nvSpPr>
      <xdr:spPr>
        <a:xfrm>
          <a:off x="104775" y="4105275"/>
          <a:ext cx="9372599" cy="7715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100" b="1"/>
            <a:t>          ________________________________________                                             ___________________________________________</a:t>
          </a:r>
          <a:br>
            <a:rPr lang="es-MX" sz="1100" b="1"/>
          </a:br>
          <a:r>
            <a:rPr lang="es-MX" sz="1100" b="1"/>
            <a:t>                            Dr. Enrique Cossio Vargas                                                                                      C.p. Carlos Iván Madrigal Gutiérrez</a:t>
          </a:r>
          <a:br>
            <a:rPr lang="es-MX" sz="1100" b="1"/>
          </a:br>
          <a:r>
            <a:rPr lang="es-MX" sz="1100" b="1"/>
            <a:t>                                         Rector                                                                                       Encargado de la Dirección de Administración y Finanzas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"/>
  <sheetViews>
    <sheetView tabSelected="1" zoomScaleNormal="100" workbookViewId="0">
      <selection activeCell="G15" sqref="G15"/>
    </sheetView>
  </sheetViews>
  <sheetFormatPr baseColWidth="10" defaultColWidth="12" defaultRowHeight="11.25" x14ac:dyDescent="0.2"/>
  <cols>
    <col min="1" max="1" width="65.83203125" style="1" customWidth="1"/>
    <col min="2" max="6" width="20.83203125" style="1" customWidth="1"/>
    <col min="7" max="16384" width="12" style="1"/>
  </cols>
  <sheetData>
    <row r="1" spans="1:6" ht="45" customHeight="1" x14ac:dyDescent="0.2">
      <c r="A1" s="11" t="s">
        <v>26</v>
      </c>
      <c r="B1" s="12"/>
      <c r="C1" s="12"/>
      <c r="D1" s="12"/>
      <c r="E1" s="12"/>
      <c r="F1" s="13"/>
    </row>
    <row r="2" spans="1:6" x14ac:dyDescent="0.2">
      <c r="A2" s="3" t="s">
        <v>3</v>
      </c>
      <c r="B2" s="2" t="s">
        <v>20</v>
      </c>
      <c r="C2" s="2" t="s">
        <v>21</v>
      </c>
      <c r="D2" s="2" t="s">
        <v>22</v>
      </c>
      <c r="E2" s="2" t="s">
        <v>23</v>
      </c>
      <c r="F2" s="2" t="s">
        <v>25</v>
      </c>
    </row>
    <row r="3" spans="1:6" x14ac:dyDescent="0.2">
      <c r="A3" s="4" t="s">
        <v>0</v>
      </c>
      <c r="B3" s="8">
        <f>B4+B12</f>
        <v>334609740.66999996</v>
      </c>
      <c r="C3" s="8">
        <f t="shared" ref="C3:F3" si="0">C4+C12</f>
        <v>423068555.20000005</v>
      </c>
      <c r="D3" s="8">
        <f t="shared" si="0"/>
        <v>372321254.27999997</v>
      </c>
      <c r="E3" s="8">
        <f t="shared" si="0"/>
        <v>385357041.59000003</v>
      </c>
      <c r="F3" s="8">
        <f t="shared" si="0"/>
        <v>50747300.919999987</v>
      </c>
    </row>
    <row r="4" spans="1:6" x14ac:dyDescent="0.2">
      <c r="A4" s="5" t="s">
        <v>4</v>
      </c>
      <c r="B4" s="8">
        <f>SUM(B5:B11)</f>
        <v>90262898.510000005</v>
      </c>
      <c r="C4" s="8">
        <f>SUM(C5:C11)</f>
        <v>373783759.94000006</v>
      </c>
      <c r="D4" s="8">
        <f>SUM(D5:D11)</f>
        <v>334077794.44</v>
      </c>
      <c r="E4" s="8">
        <f>SUM(E5:E11)</f>
        <v>129968864.00999999</v>
      </c>
      <c r="F4" s="8">
        <f>SUM(F5:F11)</f>
        <v>39705965.499999993</v>
      </c>
    </row>
    <row r="5" spans="1:6" x14ac:dyDescent="0.2">
      <c r="A5" s="6" t="s">
        <v>5</v>
      </c>
      <c r="B5" s="9">
        <v>64565214.840000004</v>
      </c>
      <c r="C5" s="9">
        <v>212152295.03999999</v>
      </c>
      <c r="D5" s="9">
        <v>167519572.5</v>
      </c>
      <c r="E5" s="9">
        <f>B5+C5-D5</f>
        <v>109197937.38</v>
      </c>
      <c r="F5" s="9">
        <f t="shared" ref="F5:F11" si="1">E5-B5</f>
        <v>44632722.539999992</v>
      </c>
    </row>
    <row r="6" spans="1:6" x14ac:dyDescent="0.2">
      <c r="A6" s="6" t="s">
        <v>6</v>
      </c>
      <c r="B6" s="9">
        <v>4152426.26</v>
      </c>
      <c r="C6" s="9">
        <v>159849535.93000001</v>
      </c>
      <c r="D6" s="9">
        <v>157616795.88</v>
      </c>
      <c r="E6" s="9">
        <f t="shared" ref="E6:E11" si="2">B6+C6-D6</f>
        <v>6385166.3100000024</v>
      </c>
      <c r="F6" s="9">
        <f t="shared" si="1"/>
        <v>2232740.0500000026</v>
      </c>
    </row>
    <row r="7" spans="1:6" x14ac:dyDescent="0.2">
      <c r="A7" s="6" t="s">
        <v>7</v>
      </c>
      <c r="B7" s="9">
        <v>19120215.030000001</v>
      </c>
      <c r="C7" s="9">
        <v>1781928.97</v>
      </c>
      <c r="D7" s="9">
        <v>8941426.0600000005</v>
      </c>
      <c r="E7" s="9">
        <f t="shared" si="2"/>
        <v>11960717.939999999</v>
      </c>
      <c r="F7" s="9">
        <f t="shared" si="1"/>
        <v>-7159497.0900000017</v>
      </c>
    </row>
    <row r="8" spans="1:6" x14ac:dyDescent="0.2">
      <c r="A8" s="6" t="s">
        <v>1</v>
      </c>
      <c r="B8" s="9">
        <v>2393800.38</v>
      </c>
      <c r="C8" s="9">
        <v>0</v>
      </c>
      <c r="D8" s="9">
        <v>0</v>
      </c>
      <c r="E8" s="9">
        <f t="shared" si="2"/>
        <v>2393800.38</v>
      </c>
      <c r="F8" s="9">
        <f t="shared" si="1"/>
        <v>0</v>
      </c>
    </row>
    <row r="9" spans="1:6" x14ac:dyDescent="0.2">
      <c r="A9" s="6" t="s">
        <v>2</v>
      </c>
      <c r="B9" s="9">
        <v>0</v>
      </c>
      <c r="C9" s="9">
        <v>0</v>
      </c>
      <c r="D9" s="9">
        <v>0</v>
      </c>
      <c r="E9" s="9">
        <f t="shared" si="2"/>
        <v>0</v>
      </c>
      <c r="F9" s="9">
        <f t="shared" si="1"/>
        <v>0</v>
      </c>
    </row>
    <row r="10" spans="1:6" x14ac:dyDescent="0.2">
      <c r="A10" s="6" t="s">
        <v>8</v>
      </c>
      <c r="B10" s="9">
        <v>0</v>
      </c>
      <c r="C10" s="9">
        <v>0</v>
      </c>
      <c r="D10" s="9">
        <v>0</v>
      </c>
      <c r="E10" s="9">
        <f t="shared" si="2"/>
        <v>0</v>
      </c>
      <c r="F10" s="9">
        <f t="shared" si="1"/>
        <v>0</v>
      </c>
    </row>
    <row r="11" spans="1:6" x14ac:dyDescent="0.2">
      <c r="A11" s="6" t="s">
        <v>9</v>
      </c>
      <c r="B11" s="9">
        <v>31242</v>
      </c>
      <c r="C11" s="9">
        <v>0</v>
      </c>
      <c r="D11" s="9">
        <v>0</v>
      </c>
      <c r="E11" s="9">
        <f t="shared" si="2"/>
        <v>31242</v>
      </c>
      <c r="F11" s="9">
        <f t="shared" si="1"/>
        <v>0</v>
      </c>
    </row>
    <row r="12" spans="1:6" x14ac:dyDescent="0.2">
      <c r="A12" s="5" t="s">
        <v>10</v>
      </c>
      <c r="B12" s="8">
        <f>SUM(B13:B21)</f>
        <v>244346842.15999997</v>
      </c>
      <c r="C12" s="8">
        <f>SUM(C13:C21)</f>
        <v>49284795.259999998</v>
      </c>
      <c r="D12" s="8">
        <f>SUM(D13:D21)</f>
        <v>38243459.839999996</v>
      </c>
      <c r="E12" s="8">
        <f>SUM(E13:E21)</f>
        <v>255388177.58000001</v>
      </c>
      <c r="F12" s="8">
        <f>SUM(F13:F21)</f>
        <v>11041335.419999994</v>
      </c>
    </row>
    <row r="13" spans="1:6" x14ac:dyDescent="0.2">
      <c r="A13" s="6" t="s">
        <v>11</v>
      </c>
      <c r="B13" s="9">
        <v>0</v>
      </c>
      <c r="C13" s="9">
        <v>0</v>
      </c>
      <c r="D13" s="9">
        <v>0</v>
      </c>
      <c r="E13" s="9">
        <f>B13+C13-D13</f>
        <v>0</v>
      </c>
      <c r="F13" s="9">
        <f t="shared" ref="F13:F21" si="3">E13-B13</f>
        <v>0</v>
      </c>
    </row>
    <row r="14" spans="1:6" x14ac:dyDescent="0.2">
      <c r="A14" s="6" t="s">
        <v>12</v>
      </c>
      <c r="B14" s="10">
        <v>0</v>
      </c>
      <c r="C14" s="10">
        <v>0</v>
      </c>
      <c r="D14" s="10">
        <v>0</v>
      </c>
      <c r="E14" s="10">
        <f t="shared" ref="E14:E21" si="4">B14+C14-D14</f>
        <v>0</v>
      </c>
      <c r="F14" s="10">
        <f t="shared" si="3"/>
        <v>0</v>
      </c>
    </row>
    <row r="15" spans="1:6" x14ac:dyDescent="0.2">
      <c r="A15" s="6" t="s">
        <v>13</v>
      </c>
      <c r="B15" s="10">
        <v>184889688.62</v>
      </c>
      <c r="C15" s="10">
        <v>40632729.5</v>
      </c>
      <c r="D15" s="10">
        <v>30917928.43</v>
      </c>
      <c r="E15" s="10">
        <f t="shared" si="4"/>
        <v>194604489.69</v>
      </c>
      <c r="F15" s="10">
        <f t="shared" si="3"/>
        <v>9714801.0699999928</v>
      </c>
    </row>
    <row r="16" spans="1:6" x14ac:dyDescent="0.2">
      <c r="A16" s="6" t="s">
        <v>14</v>
      </c>
      <c r="B16" s="9">
        <v>102013373.16</v>
      </c>
      <c r="C16" s="9">
        <v>5399488.4000000004</v>
      </c>
      <c r="D16" s="9">
        <v>5992384.4000000004</v>
      </c>
      <c r="E16" s="9">
        <f t="shared" si="4"/>
        <v>101420477.16</v>
      </c>
      <c r="F16" s="9">
        <f t="shared" si="3"/>
        <v>-592896</v>
      </c>
    </row>
    <row r="17" spans="1:6" x14ac:dyDescent="0.2">
      <c r="A17" s="6" t="s">
        <v>15</v>
      </c>
      <c r="B17" s="9">
        <v>0</v>
      </c>
      <c r="C17" s="9">
        <v>0</v>
      </c>
      <c r="D17" s="9">
        <v>0</v>
      </c>
      <c r="E17" s="9">
        <f t="shared" si="4"/>
        <v>0</v>
      </c>
      <c r="F17" s="9">
        <f t="shared" si="3"/>
        <v>0</v>
      </c>
    </row>
    <row r="18" spans="1:6" x14ac:dyDescent="0.2">
      <c r="A18" s="6" t="s">
        <v>16</v>
      </c>
      <c r="B18" s="9">
        <v>-42718467.850000001</v>
      </c>
      <c r="C18" s="9">
        <v>3252577.36</v>
      </c>
      <c r="D18" s="9">
        <v>1333147.01</v>
      </c>
      <c r="E18" s="9">
        <f t="shared" si="4"/>
        <v>-40799037.5</v>
      </c>
      <c r="F18" s="9">
        <f t="shared" si="3"/>
        <v>1919430.3500000015</v>
      </c>
    </row>
    <row r="19" spans="1:6" x14ac:dyDescent="0.2">
      <c r="A19" s="6" t="s">
        <v>17</v>
      </c>
      <c r="B19" s="9">
        <v>162248.23000000001</v>
      </c>
      <c r="C19" s="9">
        <v>0</v>
      </c>
      <c r="D19" s="9">
        <v>0</v>
      </c>
      <c r="E19" s="9">
        <f t="shared" si="4"/>
        <v>162248.23000000001</v>
      </c>
      <c r="F19" s="9">
        <f t="shared" si="3"/>
        <v>0</v>
      </c>
    </row>
    <row r="20" spans="1:6" x14ac:dyDescent="0.2">
      <c r="A20" s="6" t="s">
        <v>18</v>
      </c>
      <c r="B20" s="9">
        <v>0</v>
      </c>
      <c r="C20" s="9">
        <v>0</v>
      </c>
      <c r="D20" s="9">
        <v>0</v>
      </c>
      <c r="E20" s="9">
        <f t="shared" si="4"/>
        <v>0</v>
      </c>
      <c r="F20" s="9">
        <f t="shared" si="3"/>
        <v>0</v>
      </c>
    </row>
    <row r="21" spans="1:6" x14ac:dyDescent="0.2">
      <c r="A21" s="6" t="s">
        <v>19</v>
      </c>
      <c r="B21" s="9">
        <v>0</v>
      </c>
      <c r="C21" s="9">
        <v>0</v>
      </c>
      <c r="D21" s="9">
        <v>0</v>
      </c>
      <c r="E21" s="9">
        <f t="shared" si="4"/>
        <v>0</v>
      </c>
      <c r="F21" s="9">
        <f t="shared" si="3"/>
        <v>0</v>
      </c>
    </row>
    <row r="23" spans="1:6" ht="12.75" x14ac:dyDescent="0.2">
      <c r="A23" s="7" t="s">
        <v>24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91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5CE3260-E938-4519-B043-9EF89CF0BA17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DAF05</cp:lastModifiedBy>
  <cp:lastPrinted>2026-01-27T14:58:15Z</cp:lastPrinted>
  <dcterms:created xsi:type="dcterms:W3CDTF">2014-02-09T04:04:15Z</dcterms:created>
  <dcterms:modified xsi:type="dcterms:W3CDTF">2026-01-28T15:36:02Z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